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dit.cb\dfs\v024\443_Obs_enseignement_superieur_recherche\443_2 Observatoire territorial logement étudiant\443_2_11 OTLE_SBAA\OTLE_2025\Document\"/>
    </mc:Choice>
  </mc:AlternateContent>
  <xr:revisionPtr revIDLastSave="0" documentId="13_ncr:1_{6EDD6D7D-71C7-4795-8287-1D56C6EE28E6}" xr6:coauthVersionLast="36" xr6:coauthVersionMax="47" xr10:uidLastSave="{00000000-0000-0000-0000-000000000000}"/>
  <bookViews>
    <workbookView xWindow="-105" yWindow="-105" windowWidth="23250" windowHeight="12450" xr2:uid="{AFBDC17F-B81A-406A-859C-811484130A27}"/>
  </bookViews>
  <sheets>
    <sheet name="Sommaire" sheetId="23" r:id="rId1"/>
    <sheet name="Figure 1" sheetId="1" r:id="rId2"/>
    <sheet name="Figure 2" sheetId="2" r:id="rId3"/>
    <sheet name="Figure 3" sheetId="3" r:id="rId4"/>
    <sheet name="Figure 4" sheetId="4" r:id="rId5"/>
    <sheet name="Figure 5" sheetId="5" r:id="rId6"/>
    <sheet name="Figure 6" sheetId="6" r:id="rId7"/>
    <sheet name="Figure 7" sheetId="7" r:id="rId8"/>
    <sheet name="Figure 8" sheetId="8" r:id="rId9"/>
    <sheet name="Figure 9" sheetId="9" r:id="rId10"/>
    <sheet name="Figure 10" sheetId="10" r:id="rId11"/>
    <sheet name="Figure 11" sheetId="11" r:id="rId12"/>
    <sheet name="Figure 12" sheetId="12" r:id="rId13"/>
    <sheet name="Figure 13" sheetId="13" r:id="rId14"/>
    <sheet name="Figure 14" sheetId="14" r:id="rId15"/>
    <sheet name="Figure 15" sheetId="15" r:id="rId16"/>
    <sheet name="Figure 16" sheetId="16" r:id="rId17"/>
    <sheet name="Figure 17" sheetId="17" r:id="rId18"/>
    <sheet name="Figure 18" sheetId="18" r:id="rId19"/>
    <sheet name="Figure 19" sheetId="19" r:id="rId20"/>
    <sheet name="Figure 20" sheetId="20" r:id="rId21"/>
    <sheet name="Figure 21" sheetId="21" r:id="rId22"/>
    <sheet name="Figure 22" sheetId="22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7" l="1"/>
  <c r="C11" i="17"/>
  <c r="B11" i="17"/>
  <c r="D10" i="17"/>
  <c r="C10" i="17"/>
  <c r="B10" i="17"/>
  <c r="D9" i="17"/>
  <c r="C9" i="17"/>
  <c r="B9" i="17"/>
  <c r="C13" i="13"/>
  <c r="B13" i="13"/>
  <c r="C12" i="13"/>
  <c r="B12" i="13"/>
  <c r="C11" i="13"/>
  <c r="B11" i="13"/>
  <c r="C10" i="13"/>
  <c r="B10" i="13"/>
  <c r="A11" i="12"/>
  <c r="B11" i="12"/>
  <c r="C11" i="12"/>
  <c r="A6" i="12"/>
  <c r="B6" i="12"/>
  <c r="C6" i="12"/>
  <c r="D17" i="11"/>
  <c r="C17" i="11"/>
  <c r="B17" i="11"/>
  <c r="D9" i="11"/>
  <c r="C9" i="11"/>
  <c r="B9" i="11"/>
  <c r="C13" i="10"/>
  <c r="B13" i="10"/>
  <c r="C12" i="10"/>
  <c r="B12" i="10"/>
  <c r="C11" i="10"/>
  <c r="B11" i="10"/>
  <c r="C10" i="10"/>
  <c r="B10" i="10"/>
  <c r="C8" i="10"/>
  <c r="B8" i="10"/>
</calcChain>
</file>

<file path=xl/sharedStrings.xml><?xml version="1.0" encoding="utf-8"?>
<sst xmlns="http://schemas.openxmlformats.org/spreadsheetml/2006/main" count="1078" uniqueCount="989">
  <si>
    <t>15-17 ans</t>
  </si>
  <si>
    <t>18-21 ans</t>
  </si>
  <si>
    <t>22-25 ans</t>
  </si>
  <si>
    <t>26-29 ans</t>
  </si>
  <si>
    <t>Collegien/Lycéen</t>
  </si>
  <si>
    <t>Étudiants/ en formation professionnelle</t>
  </si>
  <si>
    <t>En emploi</t>
  </si>
  <si>
    <t>En recherche d'emploi ou sans activité professionnelle</t>
  </si>
  <si>
    <t>Chez vos parents ou l’un de vos parents</t>
  </si>
  <si>
    <t>Seul</t>
  </si>
  <si>
    <t>En colocation</t>
  </si>
  <si>
    <t>En couple sans enfant</t>
  </si>
  <si>
    <t>En couple avec enfant(s)</t>
  </si>
  <si>
    <t>Seul avec un ou plusieurs enfants</t>
  </si>
  <si>
    <t>Autre (chez l'habitant, chez un membre de la famille, hébergé par une association, logement loué à la semaine, sans domicile)</t>
  </si>
  <si>
    <t>Location d’un logement non meublé du parc privé</t>
  </si>
  <si>
    <t>d'un logement social non meublé</t>
  </si>
  <si>
    <t>Résidence étudiante ou FJT</t>
  </si>
  <si>
    <t>Vous êtes propriétaire du logement</t>
  </si>
  <si>
    <t>Autre</t>
  </si>
  <si>
    <t>Code</t>
  </si>
  <si>
    <t>Nom de la commune</t>
  </si>
  <si>
    <t>15-29 ans</t>
  </si>
  <si>
    <t>Part 15-29 ans</t>
  </si>
  <si>
    <t>22001</t>
  </si>
  <si>
    <t>Allineuc</t>
  </si>
  <si>
    <t>22002</t>
  </si>
  <si>
    <t>Andel</t>
  </si>
  <si>
    <t>22003</t>
  </si>
  <si>
    <t>Aucaleuc</t>
  </si>
  <si>
    <t>22004</t>
  </si>
  <si>
    <t>Bégard</t>
  </si>
  <si>
    <t>22005</t>
  </si>
  <si>
    <t>Belle-Isle-en-Terre</t>
  </si>
  <si>
    <t>22006</t>
  </si>
  <si>
    <t>Berhet</t>
  </si>
  <si>
    <t>22008</t>
  </si>
  <si>
    <t>Bobital</t>
  </si>
  <si>
    <t>22009</t>
  </si>
  <si>
    <t>Le Bodéo</t>
  </si>
  <si>
    <t>22011</t>
  </si>
  <si>
    <t>Boqueho</t>
  </si>
  <si>
    <t>22012</t>
  </si>
  <si>
    <t>La Bouillie</t>
  </si>
  <si>
    <t>22013</t>
  </si>
  <si>
    <t>Bourbriac</t>
  </si>
  <si>
    <t>22014</t>
  </si>
  <si>
    <t>Bourseul</t>
  </si>
  <si>
    <t>22015</t>
  </si>
  <si>
    <t>Bréhand</t>
  </si>
  <si>
    <t>22016</t>
  </si>
  <si>
    <t>Île-de-Bréhat</t>
  </si>
  <si>
    <t>22018</t>
  </si>
  <si>
    <t>Brélidy</t>
  </si>
  <si>
    <t>22019</t>
  </si>
  <si>
    <t>Bringolo</t>
  </si>
  <si>
    <t>22020</t>
  </si>
  <si>
    <t>Broons</t>
  </si>
  <si>
    <t>22021</t>
  </si>
  <si>
    <t>Brusvily</t>
  </si>
  <si>
    <t>22023</t>
  </si>
  <si>
    <t>Bulat-Pestivien</t>
  </si>
  <si>
    <t>22024</t>
  </si>
  <si>
    <t>Calanhel</t>
  </si>
  <si>
    <t>22025</t>
  </si>
  <si>
    <t>Callac</t>
  </si>
  <si>
    <t>22026</t>
  </si>
  <si>
    <t>Calorguen</t>
  </si>
  <si>
    <t>22028</t>
  </si>
  <si>
    <t>Camlez</t>
  </si>
  <si>
    <t>22029</t>
  </si>
  <si>
    <t>Canihuel</t>
  </si>
  <si>
    <t>22030</t>
  </si>
  <si>
    <t>Caouënnec-Lanvézéac</t>
  </si>
  <si>
    <t>22031</t>
  </si>
  <si>
    <t>Carnoët</t>
  </si>
  <si>
    <t>22032</t>
  </si>
  <si>
    <t>Caulnes</t>
  </si>
  <si>
    <t>22033</t>
  </si>
  <si>
    <t>Caurel</t>
  </si>
  <si>
    <t>22034</t>
  </si>
  <si>
    <t>Cavan</t>
  </si>
  <si>
    <t>22035</t>
  </si>
  <si>
    <t>Les Champs-Géraux</t>
  </si>
  <si>
    <t>22036</t>
  </si>
  <si>
    <t>La Chapelle-Blanche</t>
  </si>
  <si>
    <t>22037</t>
  </si>
  <si>
    <t>La Chapelle-Neuve</t>
  </si>
  <si>
    <t>22039</t>
  </si>
  <si>
    <t>La Chèze</t>
  </si>
  <si>
    <t>22040</t>
  </si>
  <si>
    <t>Coadout</t>
  </si>
  <si>
    <t>22041</t>
  </si>
  <si>
    <t>Coatascorn</t>
  </si>
  <si>
    <t>22042</t>
  </si>
  <si>
    <t>Coatréven</t>
  </si>
  <si>
    <t>22044</t>
  </si>
  <si>
    <t>Coëtmieux</t>
  </si>
  <si>
    <t>22045</t>
  </si>
  <si>
    <t>Cohiniac</t>
  </si>
  <si>
    <t>22046</t>
  </si>
  <si>
    <t>Le Mené</t>
  </si>
  <si>
    <t>22047</t>
  </si>
  <si>
    <t>Corlay</t>
  </si>
  <si>
    <t>22048</t>
  </si>
  <si>
    <t>Corseul</t>
  </si>
  <si>
    <t>22049</t>
  </si>
  <si>
    <t>Créhen</t>
  </si>
  <si>
    <t>22050</t>
  </si>
  <si>
    <t>Dinan</t>
  </si>
  <si>
    <t>22052</t>
  </si>
  <si>
    <t>Duault</t>
  </si>
  <si>
    <t>22053</t>
  </si>
  <si>
    <t>Éréac</t>
  </si>
  <si>
    <t>22054</t>
  </si>
  <si>
    <t>Erquy</t>
  </si>
  <si>
    <t>22055</t>
  </si>
  <si>
    <t>Binic-Étables-sur-Mer</t>
  </si>
  <si>
    <t>22056</t>
  </si>
  <si>
    <t>Évran</t>
  </si>
  <si>
    <t>22057</t>
  </si>
  <si>
    <t>Le Faouët</t>
  </si>
  <si>
    <t>22059</t>
  </si>
  <si>
    <t>Le Fœil</t>
  </si>
  <si>
    <t>22060</t>
  </si>
  <si>
    <t>Gausson</t>
  </si>
  <si>
    <t>22061</t>
  </si>
  <si>
    <t>Glomel</t>
  </si>
  <si>
    <t>22062</t>
  </si>
  <si>
    <t>Gomené</t>
  </si>
  <si>
    <t>22063</t>
  </si>
  <si>
    <t>Gommenec'h</t>
  </si>
  <si>
    <t>22064</t>
  </si>
  <si>
    <t>Gouarec</t>
  </si>
  <si>
    <t>22065</t>
  </si>
  <si>
    <t>Goudelin</t>
  </si>
  <si>
    <t>22067</t>
  </si>
  <si>
    <t>Grâces</t>
  </si>
  <si>
    <t>22068</t>
  </si>
  <si>
    <t>Grâce-Uzel</t>
  </si>
  <si>
    <t>22069</t>
  </si>
  <si>
    <t>Guenroc</t>
  </si>
  <si>
    <t>22070</t>
  </si>
  <si>
    <t>Guingamp</t>
  </si>
  <si>
    <t>22071</t>
  </si>
  <si>
    <t>Guitté</t>
  </si>
  <si>
    <t>22072</t>
  </si>
  <si>
    <t>Gurunhuel</t>
  </si>
  <si>
    <t>22073</t>
  </si>
  <si>
    <t>La Harmoye</t>
  </si>
  <si>
    <t>22074</t>
  </si>
  <si>
    <t>Le Haut-Corlay</t>
  </si>
  <si>
    <t>22075</t>
  </si>
  <si>
    <t>Hémonstoir</t>
  </si>
  <si>
    <t>22076</t>
  </si>
  <si>
    <t>Hénanbihen</t>
  </si>
  <si>
    <t>22077</t>
  </si>
  <si>
    <t>Hénansal</t>
  </si>
  <si>
    <t>22079</t>
  </si>
  <si>
    <t>Hénon</t>
  </si>
  <si>
    <t>22081</t>
  </si>
  <si>
    <t>Hillion</t>
  </si>
  <si>
    <t>22082</t>
  </si>
  <si>
    <t>Le Hinglé</t>
  </si>
  <si>
    <t>22083</t>
  </si>
  <si>
    <t>Illifaut</t>
  </si>
  <si>
    <t>22084</t>
  </si>
  <si>
    <t>Jugon-les-Lacs</t>
  </si>
  <si>
    <t>22085</t>
  </si>
  <si>
    <t>Kerbors</t>
  </si>
  <si>
    <t>22086</t>
  </si>
  <si>
    <t>Kerfot</t>
  </si>
  <si>
    <t>22087</t>
  </si>
  <si>
    <t>Kergrist-Moëlou</t>
  </si>
  <si>
    <t>22088</t>
  </si>
  <si>
    <t>Kerien</t>
  </si>
  <si>
    <t>22090</t>
  </si>
  <si>
    <t>Kermaria-Sulard</t>
  </si>
  <si>
    <t>22091</t>
  </si>
  <si>
    <t>Kermoroc'h</t>
  </si>
  <si>
    <t>22092</t>
  </si>
  <si>
    <t>Kerpert</t>
  </si>
  <si>
    <t>22093</t>
  </si>
  <si>
    <t>Lamballe-Armor</t>
  </si>
  <si>
    <t>22094</t>
  </si>
  <si>
    <t>Lancieux</t>
  </si>
  <si>
    <t>22095</t>
  </si>
  <si>
    <t>Landebaëron</t>
  </si>
  <si>
    <t>22096</t>
  </si>
  <si>
    <t>Landébia</t>
  </si>
  <si>
    <t>22097</t>
  </si>
  <si>
    <t>La Landec</t>
  </si>
  <si>
    <t>22098</t>
  </si>
  <si>
    <t>Landéhen</t>
  </si>
  <si>
    <t>22099</t>
  </si>
  <si>
    <t>Lanfains</t>
  </si>
  <si>
    <t>22101</t>
  </si>
  <si>
    <t>Langoat</t>
  </si>
  <si>
    <t>22103</t>
  </si>
  <si>
    <t>Langrolay-sur-Rance</t>
  </si>
  <si>
    <t>22104</t>
  </si>
  <si>
    <t>Languédias</t>
  </si>
  <si>
    <t>22105</t>
  </si>
  <si>
    <t>Languenan</t>
  </si>
  <si>
    <t>22106</t>
  </si>
  <si>
    <t>Langueux</t>
  </si>
  <si>
    <t>22107</t>
  </si>
  <si>
    <t>Bon Repos sur Blavet</t>
  </si>
  <si>
    <t>22108</t>
  </si>
  <si>
    <t>Lanleff</t>
  </si>
  <si>
    <t>22109</t>
  </si>
  <si>
    <t>Lanloup</t>
  </si>
  <si>
    <t>22110</t>
  </si>
  <si>
    <t>Lanmérin</t>
  </si>
  <si>
    <t>22111</t>
  </si>
  <si>
    <t>Lanmodez</t>
  </si>
  <si>
    <t>22112</t>
  </si>
  <si>
    <t>Lannebert</t>
  </si>
  <si>
    <t>22113</t>
  </si>
  <si>
    <t>Lannion</t>
  </si>
  <si>
    <t>22114</t>
  </si>
  <si>
    <t>Lanrelas</t>
  </si>
  <si>
    <t>22115</t>
  </si>
  <si>
    <t>Lanrivain</t>
  </si>
  <si>
    <t>22116</t>
  </si>
  <si>
    <t>Lanrodec</t>
  </si>
  <si>
    <t>22117</t>
  </si>
  <si>
    <t>Lantic</t>
  </si>
  <si>
    <t>22118</t>
  </si>
  <si>
    <t>Lanvallay</t>
  </si>
  <si>
    <t>22119</t>
  </si>
  <si>
    <t>Lanvellec</t>
  </si>
  <si>
    <t>22121</t>
  </si>
  <si>
    <t>Lanvollon</t>
  </si>
  <si>
    <t>22122</t>
  </si>
  <si>
    <t>Laurenan</t>
  </si>
  <si>
    <t>22124</t>
  </si>
  <si>
    <t>Lescouët-Gouarec</t>
  </si>
  <si>
    <t>22126</t>
  </si>
  <si>
    <t>Le Leslay</t>
  </si>
  <si>
    <t>22127</t>
  </si>
  <si>
    <t>Lézardrieux</t>
  </si>
  <si>
    <t>22128</t>
  </si>
  <si>
    <t>Locarn</t>
  </si>
  <si>
    <t>22129</t>
  </si>
  <si>
    <t>Loc-Envel</t>
  </si>
  <si>
    <t>22131</t>
  </si>
  <si>
    <t>Loguivy-Plougras</t>
  </si>
  <si>
    <t>22132</t>
  </si>
  <si>
    <t>Lohuec</t>
  </si>
  <si>
    <t>22133</t>
  </si>
  <si>
    <t>Loscouët-sur-Meu</t>
  </si>
  <si>
    <t>22134</t>
  </si>
  <si>
    <t>Louannec</t>
  </si>
  <si>
    <t>22135</t>
  </si>
  <si>
    <t>Louargat</t>
  </si>
  <si>
    <t>22136</t>
  </si>
  <si>
    <t>Loudéac</t>
  </si>
  <si>
    <t>22137</t>
  </si>
  <si>
    <t>Maël-Carhaix</t>
  </si>
  <si>
    <t>22138</t>
  </si>
  <si>
    <t>Maël-Pestivien</t>
  </si>
  <si>
    <t>22139</t>
  </si>
  <si>
    <t>Magoar</t>
  </si>
  <si>
    <t>22140</t>
  </si>
  <si>
    <t>La Malhoure</t>
  </si>
  <si>
    <t>22141</t>
  </si>
  <si>
    <t>Mantallot</t>
  </si>
  <si>
    <t>22143</t>
  </si>
  <si>
    <t>Matignon</t>
  </si>
  <si>
    <t>22144</t>
  </si>
  <si>
    <t>La Méaugon</t>
  </si>
  <si>
    <t>22145</t>
  </si>
  <si>
    <t>Mégrit</t>
  </si>
  <si>
    <t>22146</t>
  </si>
  <si>
    <t>Mellionnec</t>
  </si>
  <si>
    <t>22147</t>
  </si>
  <si>
    <t>Merdrignac</t>
  </si>
  <si>
    <t>22148</t>
  </si>
  <si>
    <t>Mérillac</t>
  </si>
  <si>
    <t>22149</t>
  </si>
  <si>
    <t>Merléac</t>
  </si>
  <si>
    <t>22150</t>
  </si>
  <si>
    <t>Le Merzer</t>
  </si>
  <si>
    <t>22152</t>
  </si>
  <si>
    <t>Minihy-Tréguier</t>
  </si>
  <si>
    <t>22153</t>
  </si>
  <si>
    <t>Moncontour</t>
  </si>
  <si>
    <t>22155</t>
  </si>
  <si>
    <t>La Motte</t>
  </si>
  <si>
    <t>22156</t>
  </si>
  <si>
    <t>Moustéru</t>
  </si>
  <si>
    <t>22157</t>
  </si>
  <si>
    <t>Le Moustoir</t>
  </si>
  <si>
    <t>22158</t>
  </si>
  <si>
    <t>Guerlédan</t>
  </si>
  <si>
    <t>22160</t>
  </si>
  <si>
    <t>Noyal</t>
  </si>
  <si>
    <t>22161</t>
  </si>
  <si>
    <t>Pabu</t>
  </si>
  <si>
    <t>22162</t>
  </si>
  <si>
    <t>Paimpol</t>
  </si>
  <si>
    <t>22163</t>
  </si>
  <si>
    <t>Paule</t>
  </si>
  <si>
    <t>22164</t>
  </si>
  <si>
    <t>Pédernec</t>
  </si>
  <si>
    <t>22165</t>
  </si>
  <si>
    <t>Penguily</t>
  </si>
  <si>
    <t>22166</t>
  </si>
  <si>
    <t>Penvénan</t>
  </si>
  <si>
    <t>22168</t>
  </si>
  <si>
    <t>Perros-Guirec</t>
  </si>
  <si>
    <t>22169</t>
  </si>
  <si>
    <t>Peumerit-Quintin</t>
  </si>
  <si>
    <t>22170</t>
  </si>
  <si>
    <t>Plaine-Haute</t>
  </si>
  <si>
    <t>22171</t>
  </si>
  <si>
    <t>Plaintel</t>
  </si>
  <si>
    <t>22172</t>
  </si>
  <si>
    <t>Plancoët</t>
  </si>
  <si>
    <t>22174</t>
  </si>
  <si>
    <t>Pléboulle</t>
  </si>
  <si>
    <t>22175</t>
  </si>
  <si>
    <t>Plédéliac</t>
  </si>
  <si>
    <t>22176</t>
  </si>
  <si>
    <t>Plédran</t>
  </si>
  <si>
    <t>22177</t>
  </si>
  <si>
    <t>Pléguien</t>
  </si>
  <si>
    <t>22178</t>
  </si>
  <si>
    <t>Pléhédel</t>
  </si>
  <si>
    <t>22179</t>
  </si>
  <si>
    <t>Fréhel</t>
  </si>
  <si>
    <t>22180</t>
  </si>
  <si>
    <t>Plélan-le-Petit</t>
  </si>
  <si>
    <t>22181</t>
  </si>
  <si>
    <t>Plélauff</t>
  </si>
  <si>
    <t>22182</t>
  </si>
  <si>
    <t>Plélo</t>
  </si>
  <si>
    <t>22183</t>
  </si>
  <si>
    <t>Plémet</t>
  </si>
  <si>
    <t>22184</t>
  </si>
  <si>
    <t>Plémy</t>
  </si>
  <si>
    <t>22185</t>
  </si>
  <si>
    <t>Plénée-Jugon</t>
  </si>
  <si>
    <t>22186</t>
  </si>
  <si>
    <t>Pléneuf-Val-André</t>
  </si>
  <si>
    <t>22187</t>
  </si>
  <si>
    <t>Plérin</t>
  </si>
  <si>
    <t>22188</t>
  </si>
  <si>
    <t>Plerneuf</t>
  </si>
  <si>
    <t>22189</t>
  </si>
  <si>
    <t>Plésidy</t>
  </si>
  <si>
    <t>22190</t>
  </si>
  <si>
    <t>Pleslin-Trigavou</t>
  </si>
  <si>
    <t>22193</t>
  </si>
  <si>
    <t>Plestan</t>
  </si>
  <si>
    <t>22194</t>
  </si>
  <si>
    <t>Plestin-les-Grèves</t>
  </si>
  <si>
    <t>22195</t>
  </si>
  <si>
    <t>Pleubian</t>
  </si>
  <si>
    <t>22196</t>
  </si>
  <si>
    <t>Pleudaniel</t>
  </si>
  <si>
    <t>22197</t>
  </si>
  <si>
    <t>Pleudihen-sur-Rance</t>
  </si>
  <si>
    <t>22198</t>
  </si>
  <si>
    <t>Pleumeur-Bodou</t>
  </si>
  <si>
    <t>22199</t>
  </si>
  <si>
    <t>Pleumeur-Gautier</t>
  </si>
  <si>
    <t>22201</t>
  </si>
  <si>
    <t>Plévenon</t>
  </si>
  <si>
    <t>22202</t>
  </si>
  <si>
    <t>Plévin</t>
  </si>
  <si>
    <t>22203</t>
  </si>
  <si>
    <t>Plœuc-L'Hermitage</t>
  </si>
  <si>
    <t>22204</t>
  </si>
  <si>
    <t>Ploëzal</t>
  </si>
  <si>
    <t>22205</t>
  </si>
  <si>
    <t>Plorec-sur-Arguenon</t>
  </si>
  <si>
    <t>22206</t>
  </si>
  <si>
    <t>Châtelaudren-Plouagat</t>
  </si>
  <si>
    <t>22207</t>
  </si>
  <si>
    <t>Plouaret</t>
  </si>
  <si>
    <t>22208</t>
  </si>
  <si>
    <t>Plouasne</t>
  </si>
  <si>
    <t>22209</t>
  </si>
  <si>
    <t>Beaussais-sur-Mer</t>
  </si>
  <si>
    <t>22210</t>
  </si>
  <si>
    <t>Ploubazlanec</t>
  </si>
  <si>
    <t>22211</t>
  </si>
  <si>
    <t>Ploubezre</t>
  </si>
  <si>
    <t>22212</t>
  </si>
  <si>
    <t>Plouëc-du-Trieux</t>
  </si>
  <si>
    <t>22213</t>
  </si>
  <si>
    <t>Plouër-sur-Rance</t>
  </si>
  <si>
    <t>22214</t>
  </si>
  <si>
    <t>Plouézec</t>
  </si>
  <si>
    <t>22215</t>
  </si>
  <si>
    <t>Ploufragan</t>
  </si>
  <si>
    <t>22216</t>
  </si>
  <si>
    <t>Plougonver</t>
  </si>
  <si>
    <t>22217</t>
  </si>
  <si>
    <t>Plougras</t>
  </si>
  <si>
    <t>22218</t>
  </si>
  <si>
    <t>Plougrescant</t>
  </si>
  <si>
    <t>22219</t>
  </si>
  <si>
    <t>Plouguenast-Langast</t>
  </si>
  <si>
    <t>22220</t>
  </si>
  <si>
    <t>Plouguernével</t>
  </si>
  <si>
    <t>22221</t>
  </si>
  <si>
    <t>Plouguiel</t>
  </si>
  <si>
    <t>22222</t>
  </si>
  <si>
    <t>Plouha</t>
  </si>
  <si>
    <t>22223</t>
  </si>
  <si>
    <t>Plouisy</t>
  </si>
  <si>
    <t>22224</t>
  </si>
  <si>
    <t>Ploulec'h</t>
  </si>
  <si>
    <t>22225</t>
  </si>
  <si>
    <t>Ploumagoar</t>
  </si>
  <si>
    <t>22226</t>
  </si>
  <si>
    <t>Ploumilliau</t>
  </si>
  <si>
    <t>22227</t>
  </si>
  <si>
    <t>Plounérin</t>
  </si>
  <si>
    <t>22228</t>
  </si>
  <si>
    <t>Plounévez-Moëdec</t>
  </si>
  <si>
    <t>22229</t>
  </si>
  <si>
    <t>Plounévez-Quintin</t>
  </si>
  <si>
    <t>22231</t>
  </si>
  <si>
    <t>Plourac'h</t>
  </si>
  <si>
    <t>22232</t>
  </si>
  <si>
    <t>Plourhan</t>
  </si>
  <si>
    <t>22233</t>
  </si>
  <si>
    <t>Plourivo</t>
  </si>
  <si>
    <t>22234</t>
  </si>
  <si>
    <t>Plouvara</t>
  </si>
  <si>
    <t>22235</t>
  </si>
  <si>
    <t>Plouzélambre</t>
  </si>
  <si>
    <t>22236</t>
  </si>
  <si>
    <t>Pludual</t>
  </si>
  <si>
    <t>22237</t>
  </si>
  <si>
    <t>Val-d'Arguenon</t>
  </si>
  <si>
    <t>22238</t>
  </si>
  <si>
    <t>Plufur</t>
  </si>
  <si>
    <t>22239</t>
  </si>
  <si>
    <t>Plumaudan</t>
  </si>
  <si>
    <t>22240</t>
  </si>
  <si>
    <t>Plumaugat</t>
  </si>
  <si>
    <t>22241</t>
  </si>
  <si>
    <t>Plumieux</t>
  </si>
  <si>
    <t>22242</t>
  </si>
  <si>
    <t>Plurien</t>
  </si>
  <si>
    <t>22243</t>
  </si>
  <si>
    <t>Plusquellec</t>
  </si>
  <si>
    <t>22244</t>
  </si>
  <si>
    <t>Plussulien</t>
  </si>
  <si>
    <t>22245</t>
  </si>
  <si>
    <t>Pluzunet</t>
  </si>
  <si>
    <t>22246</t>
  </si>
  <si>
    <t>Pommeret</t>
  </si>
  <si>
    <t>22248</t>
  </si>
  <si>
    <t>Pommerit-le-Vicomte</t>
  </si>
  <si>
    <t>22249</t>
  </si>
  <si>
    <t>Pont-Melvez</t>
  </si>
  <si>
    <t>22250</t>
  </si>
  <si>
    <t>Pontrieux</t>
  </si>
  <si>
    <t>22251</t>
  </si>
  <si>
    <t>Pordic</t>
  </si>
  <si>
    <t>22254</t>
  </si>
  <si>
    <t>Prat</t>
  </si>
  <si>
    <t>22255</t>
  </si>
  <si>
    <t>La Prénessaye</t>
  </si>
  <si>
    <t>22256</t>
  </si>
  <si>
    <t>Quemper-Guézennec</t>
  </si>
  <si>
    <t>22257</t>
  </si>
  <si>
    <t>Quemperven</t>
  </si>
  <si>
    <t>22258</t>
  </si>
  <si>
    <t>Quessoy</t>
  </si>
  <si>
    <t>22259</t>
  </si>
  <si>
    <t>Quévert</t>
  </si>
  <si>
    <t>22260</t>
  </si>
  <si>
    <t>Le Quillio</t>
  </si>
  <si>
    <t>22261</t>
  </si>
  <si>
    <t>Quintenic</t>
  </si>
  <si>
    <t>22262</t>
  </si>
  <si>
    <t>Quintin</t>
  </si>
  <si>
    <t>22263</t>
  </si>
  <si>
    <t>Le Quiou</t>
  </si>
  <si>
    <t>22264</t>
  </si>
  <si>
    <t>La Roche-Jaudy</t>
  </si>
  <si>
    <t>22265</t>
  </si>
  <si>
    <t>Rospez</t>
  </si>
  <si>
    <t>22266</t>
  </si>
  <si>
    <t>Rostrenen</t>
  </si>
  <si>
    <t>22267</t>
  </si>
  <si>
    <t>Rouillac</t>
  </si>
  <si>
    <t>22268</t>
  </si>
  <si>
    <t>Ruca</t>
  </si>
  <si>
    <t>22269</t>
  </si>
  <si>
    <t>Runan</t>
  </si>
  <si>
    <t>22271</t>
  </si>
  <si>
    <t>Saint-Adrien</t>
  </si>
  <si>
    <t>22272</t>
  </si>
  <si>
    <t>Saint-Agathon</t>
  </si>
  <si>
    <t>22273</t>
  </si>
  <si>
    <t>Saint-Alban</t>
  </si>
  <si>
    <t>22274</t>
  </si>
  <si>
    <t>Saint-André-des-Eaux</t>
  </si>
  <si>
    <t>22275</t>
  </si>
  <si>
    <t>Saint-Barnabé</t>
  </si>
  <si>
    <t>22276</t>
  </si>
  <si>
    <t>Saint-Bihy</t>
  </si>
  <si>
    <t>22277</t>
  </si>
  <si>
    <t>Saint-Brandan</t>
  </si>
  <si>
    <t>22278</t>
  </si>
  <si>
    <t>Saint-Brieuc</t>
  </si>
  <si>
    <t>22279</t>
  </si>
  <si>
    <t>Saint-Caradec</t>
  </si>
  <si>
    <t>22280</t>
  </si>
  <si>
    <t>Saint-Carné</t>
  </si>
  <si>
    <t>22281</t>
  </si>
  <si>
    <t>Saint-Carreuc</t>
  </si>
  <si>
    <t>22282</t>
  </si>
  <si>
    <t>Saint-Cast-le-Guildo</t>
  </si>
  <si>
    <t>22283</t>
  </si>
  <si>
    <t>Saint-Clet</t>
  </si>
  <si>
    <t>22284</t>
  </si>
  <si>
    <t>Saint-Connan</t>
  </si>
  <si>
    <t>22285</t>
  </si>
  <si>
    <t>Saint-Connec</t>
  </si>
  <si>
    <t>22286</t>
  </si>
  <si>
    <t>Saint-Denoual</t>
  </si>
  <si>
    <t>22287</t>
  </si>
  <si>
    <t>Saint-Donan</t>
  </si>
  <si>
    <t>22288</t>
  </si>
  <si>
    <t>Saint-Étienne-du-Gué-de-l'Isle</t>
  </si>
  <si>
    <t>22289</t>
  </si>
  <si>
    <t>Saint-Fiacre</t>
  </si>
  <si>
    <t>22291</t>
  </si>
  <si>
    <t>Saint-Gildas</t>
  </si>
  <si>
    <t>22293</t>
  </si>
  <si>
    <t>Saint-Gilles-les-Bois</t>
  </si>
  <si>
    <t>22294</t>
  </si>
  <si>
    <t>Saint-Gilles-Pligeaux</t>
  </si>
  <si>
    <t>22295</t>
  </si>
  <si>
    <t>Saint-Gilles-Vieux-Marché</t>
  </si>
  <si>
    <t>22296</t>
  </si>
  <si>
    <t>Saint-Glen</t>
  </si>
  <si>
    <t>22299</t>
  </si>
  <si>
    <t>Saint-Hélen</t>
  </si>
  <si>
    <t>22300</t>
  </si>
  <si>
    <t>Saint-Hervé</t>
  </si>
  <si>
    <t>22302</t>
  </si>
  <si>
    <t>Saint-Jacut-de-la-Mer</t>
  </si>
  <si>
    <t>22304</t>
  </si>
  <si>
    <t>Saint-Jean-Kerdaniel</t>
  </si>
  <si>
    <t>22305</t>
  </si>
  <si>
    <t>Saint-Jouan-de-l'Isle</t>
  </si>
  <si>
    <t>22306</t>
  </si>
  <si>
    <t>Saint-Judoce</t>
  </si>
  <si>
    <t>22307</t>
  </si>
  <si>
    <t>Saint-Julien</t>
  </si>
  <si>
    <t>22308</t>
  </si>
  <si>
    <t>Saint-Juvat</t>
  </si>
  <si>
    <t>22310</t>
  </si>
  <si>
    <t>Saint-Laurent</t>
  </si>
  <si>
    <t>22311</t>
  </si>
  <si>
    <t>Saint-Lormel</t>
  </si>
  <si>
    <t>22312</t>
  </si>
  <si>
    <t>Saint-Maden</t>
  </si>
  <si>
    <t>22313</t>
  </si>
  <si>
    <t>Saint-Martin-des-Prés</t>
  </si>
  <si>
    <t>22314</t>
  </si>
  <si>
    <t>Saint-Maudan</t>
  </si>
  <si>
    <t>22315</t>
  </si>
  <si>
    <t>Saint-Maudez</t>
  </si>
  <si>
    <t>22316</t>
  </si>
  <si>
    <t>Saint-Mayeux</t>
  </si>
  <si>
    <t>22317</t>
  </si>
  <si>
    <t>Saint-Méloir-des-Bois</t>
  </si>
  <si>
    <t>22318</t>
  </si>
  <si>
    <t>Saint-Michel-de-Plélan</t>
  </si>
  <si>
    <t>22319</t>
  </si>
  <si>
    <t>Saint-Michel-en-Grève</t>
  </si>
  <si>
    <t>22320</t>
  </si>
  <si>
    <t>Saint-Nicodème</t>
  </si>
  <si>
    <t>22321</t>
  </si>
  <si>
    <t>Saint-Nicolas-du-Pélem</t>
  </si>
  <si>
    <t>22322</t>
  </si>
  <si>
    <t>Saint-Péver</t>
  </si>
  <si>
    <t>22323</t>
  </si>
  <si>
    <t>Saint-Pôtan</t>
  </si>
  <si>
    <t>22324</t>
  </si>
  <si>
    <t>Saint-Quay-Perros</t>
  </si>
  <si>
    <t>22325</t>
  </si>
  <si>
    <t>Saint-Quay-Portrieux</t>
  </si>
  <si>
    <t>22326</t>
  </si>
  <si>
    <t>Saint-Rieul</t>
  </si>
  <si>
    <t>22327</t>
  </si>
  <si>
    <t>Saint-Samson-sur-Rance</t>
  </si>
  <si>
    <t>22328</t>
  </si>
  <si>
    <t>Saint-Servais</t>
  </si>
  <si>
    <t>22330</t>
  </si>
  <si>
    <t>Saint-Thélo</t>
  </si>
  <si>
    <t>22331</t>
  </si>
  <si>
    <t>Sainte-Tréphine</t>
  </si>
  <si>
    <t>22332</t>
  </si>
  <si>
    <t>Saint-Trimoël</t>
  </si>
  <si>
    <t>22333</t>
  </si>
  <si>
    <t>Saint-Vran</t>
  </si>
  <si>
    <t>22334</t>
  </si>
  <si>
    <t>Saint-Igeaux</t>
  </si>
  <si>
    <t>22335</t>
  </si>
  <si>
    <t>Senven-Léhart</t>
  </si>
  <si>
    <t>22337</t>
  </si>
  <si>
    <t>Sévignac</t>
  </si>
  <si>
    <t>22338</t>
  </si>
  <si>
    <t>Squiffiec</t>
  </si>
  <si>
    <t>22339</t>
  </si>
  <si>
    <t>Taden</t>
  </si>
  <si>
    <t>22340</t>
  </si>
  <si>
    <t>Tonquédec</t>
  </si>
  <si>
    <t>22341</t>
  </si>
  <si>
    <t>Tramain</t>
  </si>
  <si>
    <t>22342</t>
  </si>
  <si>
    <t>Trébédan</t>
  </si>
  <si>
    <t>22343</t>
  </si>
  <si>
    <t>Trébeurden</t>
  </si>
  <si>
    <t>22344</t>
  </si>
  <si>
    <t>Trébrivan</t>
  </si>
  <si>
    <t>22345</t>
  </si>
  <si>
    <t>Trébry</t>
  </si>
  <si>
    <t>22346</t>
  </si>
  <si>
    <t>Trédaniel</t>
  </si>
  <si>
    <t>22347</t>
  </si>
  <si>
    <t>Trédarzec</t>
  </si>
  <si>
    <t>22348</t>
  </si>
  <si>
    <t>Trédias</t>
  </si>
  <si>
    <t>22349</t>
  </si>
  <si>
    <t>Trédrez-Locquémeau</t>
  </si>
  <si>
    <t>22350</t>
  </si>
  <si>
    <t>Tréduder</t>
  </si>
  <si>
    <t>22351</t>
  </si>
  <si>
    <t>Treffrin</t>
  </si>
  <si>
    <t>22352</t>
  </si>
  <si>
    <t>Tréfumel</t>
  </si>
  <si>
    <t>22353</t>
  </si>
  <si>
    <t>Trégastel</t>
  </si>
  <si>
    <t>22354</t>
  </si>
  <si>
    <t>Tréglamus</t>
  </si>
  <si>
    <t>22356</t>
  </si>
  <si>
    <t>Trégomeur</t>
  </si>
  <si>
    <t>22358</t>
  </si>
  <si>
    <t>Trégonneau</t>
  </si>
  <si>
    <t>22359</t>
  </si>
  <si>
    <t>Trégrom</t>
  </si>
  <si>
    <t>22360</t>
  </si>
  <si>
    <t>Trégueux</t>
  </si>
  <si>
    <t>22361</t>
  </si>
  <si>
    <t>Tréguidel</t>
  </si>
  <si>
    <t>22362</t>
  </si>
  <si>
    <t>Tréguier</t>
  </si>
  <si>
    <t>22363</t>
  </si>
  <si>
    <t>Trélévern</t>
  </si>
  <si>
    <t>22364</t>
  </si>
  <si>
    <t>Trélivan</t>
  </si>
  <si>
    <t>22365</t>
  </si>
  <si>
    <t>Trémargat</t>
  </si>
  <si>
    <t>22366</t>
  </si>
  <si>
    <t>Trémel</t>
  </si>
  <si>
    <t>22368</t>
  </si>
  <si>
    <t>Tréméreuc</t>
  </si>
  <si>
    <t>22369</t>
  </si>
  <si>
    <t>Trémeur</t>
  </si>
  <si>
    <t>22370</t>
  </si>
  <si>
    <t>Tréméven</t>
  </si>
  <si>
    <t>22371</t>
  </si>
  <si>
    <t>Trémorel</t>
  </si>
  <si>
    <t>22372</t>
  </si>
  <si>
    <t>Trémuson</t>
  </si>
  <si>
    <t>22373</t>
  </si>
  <si>
    <t>Tréogan</t>
  </si>
  <si>
    <t>22375</t>
  </si>
  <si>
    <t>Tressignaux</t>
  </si>
  <si>
    <t>22376</t>
  </si>
  <si>
    <t>Trévé</t>
  </si>
  <si>
    <t>22377</t>
  </si>
  <si>
    <t>Tréveneuc</t>
  </si>
  <si>
    <t>22378</t>
  </si>
  <si>
    <t>Trévérec</t>
  </si>
  <si>
    <t>22379</t>
  </si>
  <si>
    <t>Trévou-Tréguignec</t>
  </si>
  <si>
    <t>22380</t>
  </si>
  <si>
    <t>Trévron</t>
  </si>
  <si>
    <t>22381</t>
  </si>
  <si>
    <t>Trézény</t>
  </si>
  <si>
    <t>22383</t>
  </si>
  <si>
    <t>Troguéry</t>
  </si>
  <si>
    <t>22384</t>
  </si>
  <si>
    <t>Uzel</t>
  </si>
  <si>
    <t>22385</t>
  </si>
  <si>
    <t>La Vicomté-sur-Rance</t>
  </si>
  <si>
    <t>22386</t>
  </si>
  <si>
    <t>Le Vieux-Bourg</t>
  </si>
  <si>
    <t>22387</t>
  </si>
  <si>
    <t>Le Vieux-Marché</t>
  </si>
  <si>
    <t>22388</t>
  </si>
  <si>
    <t>Vildé-Guingalan</t>
  </si>
  <si>
    <t>22389</t>
  </si>
  <si>
    <t>Yffiniac</t>
  </si>
  <si>
    <t>22390</t>
  </si>
  <si>
    <t>Yvias</t>
  </si>
  <si>
    <t>22391</t>
  </si>
  <si>
    <t>Yvignac-la-Tour</t>
  </si>
  <si>
    <t>Figure 5 - Nombre et part de la population de 15-29 ans</t>
  </si>
  <si>
    <t>Figure 4 - Statut d'occupation des répondants décohabitants</t>
  </si>
  <si>
    <t>Figure 3 - Âge des répondants</t>
  </si>
  <si>
    <t>Figure 2 - Mode de cohabitation des répondants</t>
  </si>
  <si>
    <t>Figure 1 - Activité des répondants</t>
  </si>
  <si>
    <t>Figure 6 - Répartition des jeunes de 15-29 ans à SBAA</t>
  </si>
  <si>
    <t>Non étudiants en emploi</t>
  </si>
  <si>
    <t>Non titulaire du baccalauréat et inscrit dans un établissement scolaire (collégiens, lycéens)</t>
  </si>
  <si>
    <t>Étudiants</t>
  </si>
  <si>
    <t>Non étudiants sans emploi</t>
  </si>
  <si>
    <t>Logement où le jeune étudiant réside dans son propre logement (décohabitant)</t>
  </si>
  <si>
    <t>Logement où le jeune étudiant réside au domicile parental (cohabitant)</t>
  </si>
  <si>
    <t>Logement où le jeune non-étudiant réside dans son propre logement (décohabitant)</t>
  </si>
  <si>
    <t>Logement où le jeune non-étudiant réside au domicile parental (cohabitant)</t>
  </si>
  <si>
    <t>Figure 7 - Logements des jeunes selon qu'ils sont étudiants ou non et décohabitants ou non</t>
  </si>
  <si>
    <t>1er décile</t>
  </si>
  <si>
    <t>1er quartile</t>
  </si>
  <si>
    <t>Médiane</t>
  </si>
  <si>
    <t>3e quartile</t>
  </si>
  <si>
    <t>9e décile</t>
  </si>
  <si>
    <t>Moins de 30 ans</t>
  </si>
  <si>
    <t>30-39 ans</t>
  </si>
  <si>
    <t>40-49 ans</t>
  </si>
  <si>
    <t>50-59 ans</t>
  </si>
  <si>
    <t>60-74 ans</t>
  </si>
  <si>
    <t>75 ans et plus</t>
  </si>
  <si>
    <t>Figure 8 - Revenus des ménages par unité de consommation selon l’âge</t>
  </si>
  <si>
    <t>Figures 9 - Répartition des logements des décohabitants selon le mode d'occupation (en %)</t>
  </si>
  <si>
    <t>Structure du ménage des étudiants</t>
  </si>
  <si>
    <t>Vivant seul</t>
  </si>
  <si>
    <t>Vivant en couple ou famille mono-parentale</t>
  </si>
  <si>
    <t>Vivant en colocation</t>
  </si>
  <si>
    <t>Structure du ménage des non étudiants</t>
  </si>
  <si>
    <t>Figure 10 - Logements des décohabitants selon le type de jeune et le statut d'occupation</t>
  </si>
  <si>
    <t>Étudiant</t>
  </si>
  <si>
    <t>Non étudiant</t>
  </si>
  <si>
    <t>Propriétaire</t>
  </si>
  <si>
    <t>Locataire d'un logement loué vide</t>
  </si>
  <si>
    <t>Locataire d'un logement loué meublé</t>
  </si>
  <si>
    <t>Logé gratuitement</t>
  </si>
  <si>
    <t>Figures 11 - Nombre de pièces du logement pour les étudiants et non-étudiants</t>
  </si>
  <si>
    <t>nb_pieces</t>
  </si>
  <si>
    <t>1 pièce</t>
  </si>
  <si>
    <t>2 pièces</t>
  </si>
  <si>
    <t>3 pièces</t>
  </si>
  <si>
    <t>4 pièces ou plus</t>
  </si>
  <si>
    <t>Non étudiants</t>
  </si>
  <si>
    <t>Figures 12 - Répartition des logements des non-étudiants en emploi et sans emploi selon le mode d'occupation</t>
  </si>
  <si>
    <t>Non-étudiant sans emploi</t>
  </si>
  <si>
    <t>Non-étudiant en emploi</t>
  </si>
  <si>
    <t>Figure 13 - Logements des non-étudiants en emploi et sans emploi selon le statut d'occupation</t>
  </si>
  <si>
    <t>Figure 14 - Type de logements achetés en fonction de l'âge de l'acquéreur</t>
  </si>
  <si>
    <t>Moins de 25 ans</t>
  </si>
  <si>
    <t>25-29 ans</t>
  </si>
  <si>
    <t>30-34 ans</t>
  </si>
  <si>
    <t>35-39 ans</t>
  </si>
  <si>
    <t>40-44 ans</t>
  </si>
  <si>
    <t>45-49 ans</t>
  </si>
  <si>
    <t>50-54 ans</t>
  </si>
  <si>
    <t>55-59ans</t>
  </si>
  <si>
    <t>60-64 ans</t>
  </si>
  <si>
    <t>65-69 ans</t>
  </si>
  <si>
    <t>70 ans et plus</t>
  </si>
  <si>
    <t>nr</t>
  </si>
  <si>
    <t>Total général</t>
  </si>
  <si>
    <t>Maisons</t>
  </si>
  <si>
    <t>Appartements</t>
  </si>
  <si>
    <t>Figure 15 - Satisfaction par rapport au logement</t>
  </si>
  <si>
    <t>Le logement est de mauvaise qualité pour son prix</t>
  </si>
  <si>
    <t>Le logement est trop petit pour son prix</t>
  </si>
  <si>
    <t>Le loyer est correct pour la surface et la qualité du logement = bon rapport qualité prix</t>
  </si>
  <si>
    <t>Le loyer est trop cher pour la surface et la qualité du logement = mauvais rapport qualité prix</t>
  </si>
  <si>
    <t>Figure 16 - Principales privations des répondants décohabitants</t>
  </si>
  <si>
    <t>Nourriture</t>
  </si>
  <si>
    <t>Chauffage</t>
  </si>
  <si>
    <t>Sortie avec des amis</t>
  </si>
  <si>
    <t>Sortie sportive</t>
  </si>
  <si>
    <t>Sortie culturelle</t>
  </si>
  <si>
    <t>Achat de vêtements</t>
  </si>
  <si>
    <t>Week-ends</t>
  </si>
  <si>
    <t>Vacances</t>
  </si>
  <si>
    <t>Jamais</t>
  </si>
  <si>
    <t>Rarement</t>
  </si>
  <si>
    <t>Occasionnellement</t>
  </si>
  <si>
    <t>Assez souvent</t>
  </si>
  <si>
    <t>Très souvent</t>
  </si>
  <si>
    <t>Figure 17 - Nombre de cohabitants selon l'âge</t>
  </si>
  <si>
    <t>Étudiants cohabitants</t>
  </si>
  <si>
    <t>Non étudiants cohabitants en emploi</t>
  </si>
  <si>
    <t>Non étudiants cohabitants sans emploi</t>
  </si>
  <si>
    <t>15-19 ans</t>
  </si>
  <si>
    <t>20-24 ans</t>
  </si>
  <si>
    <t>Libellé</t>
  </si>
  <si>
    <t>200027027</t>
  </si>
  <si>
    <t>CC Arc Sud Bretagne</t>
  </si>
  <si>
    <t>200038990</t>
  </si>
  <si>
    <t>CC de Saint-Méen Montauban</t>
  </si>
  <si>
    <t>200039022</t>
  </si>
  <si>
    <t>CA Vitré Communauté</t>
  </si>
  <si>
    <t>200042174</t>
  </si>
  <si>
    <t>CA Lorient Agglomération</t>
  </si>
  <si>
    <t>200043123</t>
  </si>
  <si>
    <t>CC Auray Quiberon Terre Atlantique</t>
  </si>
  <si>
    <t>200043990</t>
  </si>
  <si>
    <t>CC Vallons de Haute-Bretagne Communauté</t>
  </si>
  <si>
    <t>200065928</t>
  </si>
  <si>
    <t>CA Lannion-Trégor Communauté</t>
  </si>
  <si>
    <t>200066777</t>
  </si>
  <si>
    <t>CC Ploërmel Communauté</t>
  </si>
  <si>
    <t>200066785</t>
  </si>
  <si>
    <t>CC de l'Oust à Brocéliande</t>
  </si>
  <si>
    <t>200066868</t>
  </si>
  <si>
    <t>CC Presqu'île de Crozon-Aulne maritime</t>
  </si>
  <si>
    <t>200067072</t>
  </si>
  <si>
    <t>CC Haut-Léon Communauté</t>
  </si>
  <si>
    <t>200067197</t>
  </si>
  <si>
    <t>CC Monts d'Arrée Communauté</t>
  </si>
  <si>
    <t>200067247</t>
  </si>
  <si>
    <t>CC Pleyben-Châteaulin-Porzay</t>
  </si>
  <si>
    <t>200067460</t>
  </si>
  <si>
    <t>CC Loudéac Communauté - Bretagne Centre</t>
  </si>
  <si>
    <t>200067932</t>
  </si>
  <si>
    <t>CA Golfe du Morbihan - Vannes Agglomération</t>
  </si>
  <si>
    <t>200067981</t>
  </si>
  <si>
    <t>CA Guingamp-Paimpol Agglomération de l'Armor à l'Argoat</t>
  </si>
  <si>
    <t>200068120</t>
  </si>
  <si>
    <t>CA Quimper Bretagne Occidentale</t>
  </si>
  <si>
    <t>200068989</t>
  </si>
  <si>
    <t>CA Dinan Agglomération</t>
  </si>
  <si>
    <t>200069086</t>
  </si>
  <si>
    <t>CC Leff Armor Communauté</t>
  </si>
  <si>
    <t>200069391</t>
  </si>
  <si>
    <t>CA Lamballe Terre et Mer</t>
  </si>
  <si>
    <t>200069409</t>
  </si>
  <si>
    <t>CA Saint-Brieuc Armor Agglomération</t>
  </si>
  <si>
    <t>200070662</t>
  </si>
  <si>
    <t>CC Bretagne porte de Loire Communauté</t>
  </si>
  <si>
    <t>200070670</t>
  </si>
  <si>
    <t>CC du Pays de Dol et de la Baie du Mont Saint-Michel</t>
  </si>
  <si>
    <t>200070688</t>
  </si>
  <si>
    <t>CC Couesnon Marches de Bretagne</t>
  </si>
  <si>
    <t>200072452</t>
  </si>
  <si>
    <t>CA Fougères Agglomération</t>
  </si>
  <si>
    <t>200096675</t>
  </si>
  <si>
    <t>CC Baud Communauté</t>
  </si>
  <si>
    <t>200096683</t>
  </si>
  <si>
    <t>CC Centre Morbihan Communauté</t>
  </si>
  <si>
    <t>242200715</t>
  </si>
  <si>
    <t>CC du Kreiz-Breizh (CCKB)</t>
  </si>
  <si>
    <t>242900074</t>
  </si>
  <si>
    <t>CC du Pays d'Iroise</t>
  </si>
  <si>
    <t>242900314</t>
  </si>
  <si>
    <t>Brest Métropole</t>
  </si>
  <si>
    <t>242900553</t>
  </si>
  <si>
    <t>CC du Pays des Abers</t>
  </si>
  <si>
    <t>242900561</t>
  </si>
  <si>
    <t>CC de Haute Cornouaille</t>
  </si>
  <si>
    <t>242900629</t>
  </si>
  <si>
    <t>CC Cap Sizun - Pointe du Raz</t>
  </si>
  <si>
    <t>242900645</t>
  </si>
  <si>
    <t>CC Douarnenez Communauté</t>
  </si>
  <si>
    <t>242900660</t>
  </si>
  <si>
    <t>CC du Pays Fouesnantais</t>
  </si>
  <si>
    <t>242900694</t>
  </si>
  <si>
    <t>CA Quimperlé Communauté</t>
  </si>
  <si>
    <t>242900702</t>
  </si>
  <si>
    <t>CC du Pays Bigouden Sud</t>
  </si>
  <si>
    <t>242900710</t>
  </si>
  <si>
    <t>CC du Haut Pays Bigouden</t>
  </si>
  <si>
    <t>242900744</t>
  </si>
  <si>
    <t>CC Poher communauté</t>
  </si>
  <si>
    <t>242900751</t>
  </si>
  <si>
    <t>CC du Pays de Landivisiau</t>
  </si>
  <si>
    <t>242900769</t>
  </si>
  <si>
    <t>CA Concarneau Cornouaille Agglomération</t>
  </si>
  <si>
    <t>242900793</t>
  </si>
  <si>
    <t>CC Communauté Lesneven Côte des Légendes</t>
  </si>
  <si>
    <t>242900801</t>
  </si>
  <si>
    <t>CA du Pays de Landerneau-Daoulas</t>
  </si>
  <si>
    <t>242900835</t>
  </si>
  <si>
    <t>CA Morlaix Communauté</t>
  </si>
  <si>
    <t>243500139</t>
  </si>
  <si>
    <t>Rennes Métropole</t>
  </si>
  <si>
    <t>243500550</t>
  </si>
  <si>
    <t>CC Montfort Communauté</t>
  </si>
  <si>
    <t>243500618</t>
  </si>
  <si>
    <t>CC Brocéliande Communauté</t>
  </si>
  <si>
    <t>243500634</t>
  </si>
  <si>
    <t>CC Roche aux Fées Communauté</t>
  </si>
  <si>
    <t>243500659</t>
  </si>
  <si>
    <t>CC Pays de Châteaugiron Communauté</t>
  </si>
  <si>
    <t>243500667</t>
  </si>
  <si>
    <t>CC Val d'Ille-Aubigné</t>
  </si>
  <si>
    <t>243500725</t>
  </si>
  <si>
    <t>CC Côte d'Émeraude</t>
  </si>
  <si>
    <t>243500733</t>
  </si>
  <si>
    <t>CC Bretagne Romantique</t>
  </si>
  <si>
    <t>243500741</t>
  </si>
  <si>
    <t>CA Redon Agglomération</t>
  </si>
  <si>
    <t>243500774</t>
  </si>
  <si>
    <t>CC Liffré-Cormier Communauté</t>
  </si>
  <si>
    <t>243500782</t>
  </si>
  <si>
    <t>CA du Pays de Saint Malo Agglomération</t>
  </si>
  <si>
    <t>244400610</t>
  </si>
  <si>
    <t>CA de la Presqu'île de Guérande Atlantique (Cap Atlantique)</t>
  </si>
  <si>
    <t>245600440</t>
  </si>
  <si>
    <t>CC de Blavet Bellevue Océan Communauté</t>
  </si>
  <si>
    <t>245600465</t>
  </si>
  <si>
    <t>CC de Belle-Île-en-Mer</t>
  </si>
  <si>
    <t>245614383</t>
  </si>
  <si>
    <t>CC Questembert Communauté</t>
  </si>
  <si>
    <t>245614417</t>
  </si>
  <si>
    <t>CC Roi Morvan Communauté</t>
  </si>
  <si>
    <t>245614433</t>
  </si>
  <si>
    <t>CC Pontivy Communauté</t>
  </si>
  <si>
    <t>sup. à 62 %</t>
  </si>
  <si>
    <t>de 57,5 % à 62 %</t>
  </si>
  <si>
    <t>de 52,4 % à 57,5 %</t>
  </si>
  <si>
    <t>de 46,8 % à 52,4 %</t>
  </si>
  <si>
    <t>Inf. à 46,8 %</t>
  </si>
  <si>
    <t>Classe</t>
  </si>
  <si>
    <t>Figure 18 - Part des jeunes décohabitants parmi les étudiants et non-étudiants en 2010 et 2021</t>
  </si>
  <si>
    <t>Figure 19 - Part des non étudiants cohabitants selon le niveau de dplôme</t>
  </si>
  <si>
    <t>Sans emploi</t>
  </si>
  <si>
    <t>Sans diplôme</t>
  </si>
  <si>
    <t>BEP &amp; CAP</t>
  </si>
  <si>
    <t>Baccalauréat</t>
  </si>
  <si>
    <t>Études supérieures</t>
  </si>
  <si>
    <t>Figure 20 - Nombre de jeunes non-étudiants en emploi selon le type d'emploi et le mode de cohabitation</t>
  </si>
  <si>
    <t>Décohabitants</t>
  </si>
  <si>
    <t>Cohabitants</t>
  </si>
  <si>
    <t>emploi salarié en CDI</t>
  </si>
  <si>
    <t>emploi salarié en CDD</t>
  </si>
  <si>
    <t>emploi salarié autres (dont apprentissage)</t>
  </si>
  <si>
    <t>emploi non salarié</t>
  </si>
  <si>
    <t>Figure 21 - Type d'emploi des jeunes cohabitants en emploi (en %)</t>
  </si>
  <si>
    <t>Figure 22 - CSP des jeunes en emploi selon qu'ils sont cohabitants ou décohabitants</t>
  </si>
  <si>
    <t>Jeunes décohabitants en emploi</t>
  </si>
  <si>
    <t>Jeunes cohabitants en emploi</t>
  </si>
  <si>
    <t>Agriculteurs exploitants</t>
  </si>
  <si>
    <t>Artisans, commerçants, chefs d’entreprise</t>
  </si>
  <si>
    <t>Cadres, professions intellectuelles supérieures</t>
  </si>
  <si>
    <t>Professions intermédiaires</t>
  </si>
  <si>
    <t>Employés</t>
  </si>
  <si>
    <t>Ouvriers</t>
  </si>
  <si>
    <t>Source : enquête par questionnaire OTLE</t>
  </si>
  <si>
    <t>Location d’un logement meublé du parc privé</t>
  </si>
  <si>
    <t>Source : Insee, Filosofi 2021</t>
  </si>
  <si>
    <t>Source : Insee, RP 2022, Traitement Insee Bretagne</t>
  </si>
  <si>
    <t>Source : Insee, RP 2022, Traitement Adeupa</t>
  </si>
  <si>
    <t>Source : Perval 2024, traitement Adeupa</t>
  </si>
  <si>
    <t>Sommaire</t>
  </si>
  <si>
    <t>Le logement des jeunes à Saint-Brieuc Armor Agglomération</t>
  </si>
  <si>
    <t>Observatoire territorial du logement des étudiants #7 - Mars 2026</t>
  </si>
  <si>
    <t>Retour sommaire</t>
  </si>
  <si>
    <t>Figure 1 - Activité des répondants [graphique]</t>
  </si>
  <si>
    <t>Figure 2 - Mode de cohabitation des répondants [graphique]</t>
  </si>
  <si>
    <t>Figure 3 - Âge des répondants [graphique]</t>
  </si>
  <si>
    <t>Figure 4 - Statut d'occupation des répondants décohabitants [graphique]</t>
  </si>
  <si>
    <t>Figure 6 - Répartition des jeunes de 15-29 ans à SBAA [graphique]</t>
  </si>
  <si>
    <t>Figure 5 - Nombre et part de la population de 15-29 ans [carte]</t>
  </si>
  <si>
    <t>Figure 7 - Logements des jeunes selon qu'ils sont étudiants ou non et décohabitants ou non [graphique]</t>
  </si>
  <si>
    <t>Figure 8 - Revenus des ménages par unité de consommation selon l’âge [graphique]</t>
  </si>
  <si>
    <t>Figure 10 - Logements des décohabitants selon le type de jeune et le statut d'occupation [graphique]</t>
  </si>
  <si>
    <t>Figures 11 - Nombre de pièces du logement pour les étudiants et non-étudiants [graphiques]</t>
  </si>
  <si>
    <t>Figures 9 - Répartition des logements des décohabitants selon le mode d'occupation (en %) [graphiques]</t>
  </si>
  <si>
    <t>Figures 12 - Répartition des logements des non-étudiants en emploi et sans emploi selon le mode d'occupation [graphiques]</t>
  </si>
  <si>
    <t>Figure 13 - Logements des non-étudiants en emploi et sans emploi selon le statut d'occupation [graphique]</t>
  </si>
  <si>
    <t>Figure 14 - Type de logements achetés en fonction de l'âge de l'acquéreur [graphique]</t>
  </si>
  <si>
    <t>Figure 15 - Satisfaction par rapport au logement [graphique]</t>
  </si>
  <si>
    <t>Figure 16 - Principales privations des répondants décohabitants [graphique]</t>
  </si>
  <si>
    <t>Figure 17 - Nombre de cohabitants selon l'âge [graphique]</t>
  </si>
  <si>
    <t>Figure 18 - Part des jeunes décohabitants parmi les étudiants et non-étudiants en 2010 et 2021 [cartes]</t>
  </si>
  <si>
    <t>Figure 19 - Part des non étudiants cohabitants selon le niveau de dplôme [graphique]</t>
  </si>
  <si>
    <t>Figure 20 - Nombre de jeunes non-étudiants en emploi selon le type d'emploi et le mode de cohabitation [graphique]</t>
  </si>
  <si>
    <t>Figure 21 - Type d'emploi des jeunes cohabitants en emploi (en %) [graphique]</t>
  </si>
  <si>
    <t>Figure 22 - CSP des jeunes en emploi selon qu'ils sont cohabitants ou décohabitants [graphique]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</si>
</sst>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.0%"/>
  </numFmts>
  <fonts count="14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Liberation Sans"/>
    </font>
    <font>
      <b/>
      <sz val="14"/>
      <color rgb="FFE5271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rgb="FFE5271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1">
    <xf numFmtId="0" fontId="0" fillId="0" borderId="0" xfId="0"/>
    <xf numFmtId="164" fontId="0" fillId="0" borderId="0" xfId="1" applyNumberFormat="1" applyFont="1" applyFill="1" applyBorder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/>
    <xf numFmtId="0" fontId="7" fillId="0" borderId="0" xfId="0" applyFont="1"/>
    <xf numFmtId="9" fontId="5" fillId="0" borderId="0" xfId="0" applyNumberFormat="1" applyFont="1"/>
    <xf numFmtId="0" fontId="5" fillId="0" borderId="0" xfId="3" applyFont="1" applyFill="1"/>
    <xf numFmtId="3" fontId="5" fillId="0" borderId="0" xfId="3" applyNumberFormat="1" applyFont="1"/>
    <xf numFmtId="3" fontId="0" fillId="0" borderId="0" xfId="0" applyNumberFormat="1"/>
    <xf numFmtId="3" fontId="5" fillId="0" borderId="0" xfId="0" applyNumberFormat="1" applyFont="1"/>
    <xf numFmtId="9" fontId="5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1" fontId="5" fillId="0" borderId="0" xfId="2" applyNumberFormat="1" applyFont="1"/>
    <xf numFmtId="1" fontId="5" fillId="0" borderId="0" xfId="0" applyNumberFormat="1" applyFont="1"/>
    <xf numFmtId="0" fontId="5" fillId="0" borderId="0" xfId="0" applyFont="1" applyAlignment="1">
      <alignment wrapText="1"/>
    </xf>
    <xf numFmtId="0" fontId="6" fillId="0" borderId="0" xfId="2" applyFont="1"/>
    <xf numFmtId="6" fontId="5" fillId="0" borderId="0" xfId="0" applyNumberFormat="1" applyFont="1"/>
    <xf numFmtId="0" fontId="10" fillId="0" borderId="0" xfId="0" applyFont="1" applyAlignment="1">
      <alignment wrapText="1"/>
    </xf>
    <xf numFmtId="164" fontId="5" fillId="0" borderId="0" xfId="1" applyNumberFormat="1" applyFont="1"/>
    <xf numFmtId="0" fontId="11" fillId="0" borderId="0" xfId="0" applyFont="1"/>
    <xf numFmtId="0" fontId="12" fillId="0" borderId="0" xfId="4"/>
    <xf numFmtId="0" fontId="13" fillId="0" borderId="0" xfId="4" applyFont="1"/>
    <xf numFmtId="0" fontId="6" fillId="0" borderId="0" xfId="0" applyFont="1" applyAlignment="1">
      <alignment horizontal="center"/>
    </xf>
  </cellXfs>
  <cellStyles count="5">
    <cellStyle name="Default" xfId="3" xr:uid="{5C858351-CF60-44C8-85A5-730F71A8E90A}"/>
    <cellStyle name="Lien hypertexte" xfId="4" builtinId="8"/>
    <cellStyle name="Normal" xfId="0" builtinId="0"/>
    <cellStyle name="Normal 2" xfId="2" xr:uid="{8BAAC0B9-7EE2-43E7-AA29-AAE956F80824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87BF3-E7F7-442C-817E-A418821704E0}">
  <dimension ref="A1:G31"/>
  <sheetViews>
    <sheetView tabSelected="1" workbookViewId="0"/>
  </sheetViews>
  <sheetFormatPr baseColWidth="10" defaultRowHeight="12.75"/>
  <cols>
    <col min="1" max="1" width="100.7109375" bestFit="1" customWidth="1"/>
  </cols>
  <sheetData>
    <row r="1" spans="1:7" ht="18">
      <c r="A1" s="3" t="s">
        <v>964</v>
      </c>
    </row>
    <row r="2" spans="1:7" ht="15.75">
      <c r="A2" s="27" t="s">
        <v>965</v>
      </c>
    </row>
    <row r="5" spans="1:7" ht="15.75">
      <c r="A5" s="27" t="s">
        <v>963</v>
      </c>
    </row>
    <row r="6" spans="1:7" ht="14.25">
      <c r="A6" s="4"/>
      <c r="B6" s="4"/>
      <c r="C6" s="4"/>
      <c r="D6" s="4"/>
      <c r="E6" s="4"/>
      <c r="F6" s="4"/>
      <c r="G6" s="4"/>
    </row>
    <row r="7" spans="1:7" ht="14.25">
      <c r="A7" s="29" t="s">
        <v>716</v>
      </c>
      <c r="B7" s="4"/>
      <c r="C7" s="4"/>
      <c r="D7" s="4"/>
      <c r="E7" s="4"/>
      <c r="F7" s="4"/>
      <c r="G7" s="4"/>
    </row>
    <row r="8" spans="1:7" ht="14.25">
      <c r="A8" s="29" t="s">
        <v>715</v>
      </c>
      <c r="B8" s="4"/>
      <c r="C8" s="4"/>
      <c r="D8" s="4"/>
      <c r="E8" s="4"/>
      <c r="F8" s="4"/>
      <c r="G8" s="4"/>
    </row>
    <row r="9" spans="1:7" ht="14.25">
      <c r="A9" s="29" t="s">
        <v>714</v>
      </c>
      <c r="B9" s="4"/>
      <c r="C9" s="4"/>
      <c r="D9" s="4"/>
      <c r="E9" s="4"/>
      <c r="F9" s="4"/>
      <c r="G9" s="4"/>
    </row>
    <row r="10" spans="1:7" ht="14.25">
      <c r="A10" s="29" t="s">
        <v>713</v>
      </c>
      <c r="B10" s="4"/>
      <c r="C10" s="4"/>
      <c r="D10" s="4"/>
      <c r="E10" s="4"/>
      <c r="F10" s="4"/>
      <c r="G10" s="4"/>
    </row>
    <row r="11" spans="1:7" ht="14.25">
      <c r="A11" s="29" t="s">
        <v>712</v>
      </c>
      <c r="B11" s="4"/>
      <c r="C11" s="4"/>
      <c r="D11" s="4"/>
      <c r="E11" s="4"/>
      <c r="F11" s="4"/>
      <c r="G11" s="4"/>
    </row>
    <row r="12" spans="1:7" ht="14.25">
      <c r="A12" s="29" t="s">
        <v>717</v>
      </c>
      <c r="B12" s="4"/>
      <c r="C12" s="4"/>
      <c r="D12" s="4"/>
      <c r="E12" s="4"/>
      <c r="F12" s="4"/>
      <c r="G12" s="4"/>
    </row>
    <row r="13" spans="1:7" ht="14.25">
      <c r="A13" s="29" t="s">
        <v>726</v>
      </c>
      <c r="B13" s="4"/>
      <c r="C13" s="4"/>
      <c r="D13" s="4"/>
      <c r="E13" s="4"/>
      <c r="F13" s="4"/>
      <c r="G13" s="4"/>
    </row>
    <row r="14" spans="1:7" ht="14.25">
      <c r="A14" s="29" t="s">
        <v>738</v>
      </c>
      <c r="B14" s="4"/>
      <c r="C14" s="4"/>
      <c r="D14" s="4"/>
      <c r="E14" s="4"/>
      <c r="F14" s="4"/>
      <c r="G14" s="4"/>
    </row>
    <row r="15" spans="1:7" ht="14.25">
      <c r="A15" s="29" t="s">
        <v>739</v>
      </c>
      <c r="B15" s="4"/>
      <c r="C15" s="4"/>
      <c r="D15" s="4"/>
      <c r="E15" s="4"/>
      <c r="F15" s="4"/>
      <c r="G15" s="4"/>
    </row>
    <row r="16" spans="1:7" ht="14.25">
      <c r="A16" s="29" t="s">
        <v>745</v>
      </c>
      <c r="B16" s="4"/>
      <c r="C16" s="4"/>
      <c r="D16" s="4"/>
      <c r="E16" s="4"/>
      <c r="F16" s="4"/>
      <c r="G16" s="4"/>
    </row>
    <row r="17" spans="1:7" ht="14.25">
      <c r="A17" s="29" t="s">
        <v>752</v>
      </c>
      <c r="B17" s="4"/>
      <c r="C17" s="4"/>
      <c r="D17" s="4"/>
      <c r="E17" s="4"/>
      <c r="F17" s="4"/>
      <c r="G17" s="4"/>
    </row>
    <row r="18" spans="1:7" ht="14.25">
      <c r="A18" s="29" t="s">
        <v>759</v>
      </c>
      <c r="B18" s="4"/>
      <c r="C18" s="4"/>
      <c r="D18" s="4"/>
      <c r="E18" s="4"/>
      <c r="F18" s="4"/>
      <c r="G18" s="4"/>
    </row>
    <row r="19" spans="1:7" ht="14.25">
      <c r="A19" s="29" t="s">
        <v>762</v>
      </c>
      <c r="B19" s="4"/>
      <c r="C19" s="4"/>
      <c r="D19" s="4"/>
      <c r="E19" s="4"/>
      <c r="F19" s="4"/>
      <c r="G19" s="4"/>
    </row>
    <row r="20" spans="1:7" ht="14.25">
      <c r="A20" s="29" t="s">
        <v>763</v>
      </c>
      <c r="B20" s="4"/>
      <c r="C20" s="4"/>
      <c r="D20" s="4"/>
      <c r="E20" s="4"/>
      <c r="F20" s="4"/>
      <c r="G20" s="4"/>
    </row>
    <row r="21" spans="1:7" ht="14.25">
      <c r="A21" s="29" t="s">
        <v>779</v>
      </c>
      <c r="B21" s="4"/>
      <c r="C21" s="4"/>
      <c r="D21" s="4"/>
      <c r="E21" s="4"/>
      <c r="F21" s="4"/>
      <c r="G21" s="4"/>
    </row>
    <row r="22" spans="1:7" ht="14.25">
      <c r="A22" s="29" t="s">
        <v>784</v>
      </c>
      <c r="B22" s="4"/>
      <c r="C22" s="4"/>
      <c r="D22" s="4"/>
      <c r="E22" s="4"/>
      <c r="F22" s="4"/>
      <c r="G22" s="4"/>
    </row>
    <row r="23" spans="1:7" ht="14.25">
      <c r="A23" s="29" t="s">
        <v>798</v>
      </c>
      <c r="B23" s="4"/>
      <c r="C23" s="4"/>
      <c r="D23" s="4"/>
      <c r="E23" s="4"/>
      <c r="F23" s="4"/>
      <c r="G23" s="4"/>
    </row>
    <row r="24" spans="1:7" ht="14.25">
      <c r="A24" s="29" t="s">
        <v>933</v>
      </c>
      <c r="B24" s="4"/>
      <c r="C24" s="4"/>
      <c r="D24" s="4"/>
      <c r="E24" s="4"/>
      <c r="F24" s="4"/>
      <c r="G24" s="4"/>
    </row>
    <row r="25" spans="1:7" ht="14.25">
      <c r="A25" s="29" t="s">
        <v>934</v>
      </c>
      <c r="B25" s="4"/>
      <c r="C25" s="4"/>
      <c r="D25" s="4"/>
      <c r="E25" s="4"/>
      <c r="F25" s="4"/>
      <c r="G25" s="4"/>
    </row>
    <row r="26" spans="1:7" ht="14.25">
      <c r="A26" s="29" t="s">
        <v>940</v>
      </c>
      <c r="B26" s="4"/>
      <c r="C26" s="4"/>
      <c r="D26" s="4"/>
      <c r="E26" s="4"/>
      <c r="F26" s="4"/>
      <c r="G26" s="4"/>
    </row>
    <row r="27" spans="1:7" ht="14.25">
      <c r="A27" s="29" t="s">
        <v>947</v>
      </c>
      <c r="B27" s="4"/>
      <c r="C27" s="4"/>
      <c r="D27" s="4"/>
      <c r="E27" s="4"/>
      <c r="F27" s="4"/>
      <c r="G27" s="4"/>
    </row>
    <row r="28" spans="1:7" ht="14.25">
      <c r="A28" s="29" t="s">
        <v>948</v>
      </c>
      <c r="B28" s="4"/>
      <c r="C28" s="4"/>
      <c r="D28" s="4"/>
      <c r="E28" s="4"/>
      <c r="F28" s="4"/>
      <c r="G28" s="4"/>
    </row>
    <row r="29" spans="1:7" ht="14.25">
      <c r="A29" s="4"/>
      <c r="B29" s="4"/>
      <c r="C29" s="4"/>
      <c r="D29" s="4"/>
      <c r="E29" s="4"/>
      <c r="F29" s="4"/>
      <c r="G29" s="4"/>
    </row>
    <row r="30" spans="1:7" ht="14.25">
      <c r="A30" s="4"/>
      <c r="B30" s="4"/>
      <c r="C30" s="4"/>
      <c r="D30" s="4"/>
      <c r="E30" s="4"/>
      <c r="F30" s="4"/>
      <c r="G30" s="4"/>
    </row>
    <row r="31" spans="1:7" ht="14.25">
      <c r="A31" s="4"/>
      <c r="B31" s="4"/>
      <c r="C31" s="4"/>
      <c r="D31" s="4"/>
      <c r="E31" s="4"/>
      <c r="F31" s="4"/>
      <c r="G31" s="4"/>
    </row>
  </sheetData>
  <hyperlinks>
    <hyperlink ref="A7" location="'Figure 1'!A1" display="Figure 1 - Activité des répondants" xr:uid="{98CAB54B-8641-4066-8A74-06F5900C5878}"/>
    <hyperlink ref="A8" location="'Figure 2'!A1" display="Figure 2 - Mode de cohabitation des répondants" xr:uid="{7B34660F-E731-484D-9AD6-E1C4EB328992}"/>
    <hyperlink ref="A9" location="'Figure 3'!A1" display="Figure 3 - Âge des répondants" xr:uid="{D398D6ED-4B44-45FA-AB4C-CB4DBD5439D9}"/>
    <hyperlink ref="A10" location="'Figure 4'!A1" display="Figure 4 - Statut d'occupation des répondants décohabitants" xr:uid="{98ACFE7F-62C8-45C6-A774-D89842644F9C}"/>
    <hyperlink ref="A11" location="'Figure 5'!A1" display="Figure 5 - Nombre et part de la population de 15-29 ans" xr:uid="{D6CFEEC4-DF44-4420-964E-6C65197338B1}"/>
    <hyperlink ref="A12" location="'Figure 6'!A1" display="Figure 6 - Répartition des jeunes de 15-29 ans à SBAA" xr:uid="{69708953-B92A-4EB4-9F54-D4D2C205EBC8}"/>
    <hyperlink ref="A13" location="'Figure 7'!A1" display="Figure 7 - Logements des jeunes selon qu'ils sont étudiants ou non et décohabitants ou non" xr:uid="{803019BE-E4BA-47A8-88F9-949FD6E67111}"/>
    <hyperlink ref="A14" location="'Figure 8'!A1" display="Figure 8 - Revenus des ménages par unité de consommation selon l’âge" xr:uid="{52CA8399-B44D-4F74-9849-1D85686D7B10}"/>
    <hyperlink ref="A15" location="'Figure 9'!A1" display="Figures 9 - Répartition des logements des décohabitants selon le mode d'occupation (en %)" xr:uid="{AB31963F-49B1-49D2-8BB2-D76326D93811}"/>
    <hyperlink ref="A16" location="'Figure 10'!A1" display="Figure 10 - Logements des décohabitants selon le type de jeune et le statut d'occupation" xr:uid="{3325F807-8496-4081-AD8D-0873B4675050}"/>
    <hyperlink ref="A17" location="'Figure 11'!A1" display="Figures 11 - Nombre de pièces du logement pour les étudiants et non-étudiants" xr:uid="{F35E2B60-53C4-4400-AE31-61E74162B88F}"/>
    <hyperlink ref="A18" location="'Figure 12'!A1" display="Figures 12 - Répartition des logements des non-étudiants en emploi et sans emploi selon le mode d'occupation" xr:uid="{A15830D6-ABF6-4D4A-B969-F9921ADA55D1}"/>
    <hyperlink ref="A19" location="'Figure 13'!A1" display="Figure 13 - Logements des non-étudiants en emploi et sans emploi selon le statut d'occupation" xr:uid="{0A8A03BF-B9ED-49AA-8E5D-BB1C246FA98B}"/>
    <hyperlink ref="A20" location="'Figure 14'!A1" display="Figure 14 - Type de logements achetés en fonction de l'âge de l'acquéreur" xr:uid="{F3D07536-4868-4C2B-8CBB-04D010418709}"/>
    <hyperlink ref="A21" location="'Figure 15'!A1" display="Figure 15 - Satisfaction par rapport au logement" xr:uid="{31F4B503-3890-4C34-A721-27838C0ECB6D}"/>
    <hyperlink ref="A22" location="'Figure 16'!A1" display="Figure 16 - Principales privations des répondants décohabitants" xr:uid="{908989A3-3907-4328-A54A-70FA102FBFDE}"/>
    <hyperlink ref="A23" location="'Figure 17'!A1" display="Figure 17 - Nombre de cohabitants selon l'âge" xr:uid="{1A53F742-B357-4A2B-BCF4-90951C70A331}"/>
    <hyperlink ref="A24" location="'Figure 18'!A1" display="Figure 18 - Part des jeunes décohabitants parmi les étudiants et non-étudiants en 2010 et 2021" xr:uid="{A490919B-E26C-42AF-A58C-4CAF760096F7}"/>
    <hyperlink ref="A25" location="'Figure 19'!A1" display="Figure 19 - Part des non étudiants cohabitants selon le niveau de dplôme" xr:uid="{86716F66-9928-480B-BD2E-A3EE1001A35B}"/>
    <hyperlink ref="A26" location="'Figure 20'!A1" display="Figure 20 - Nombre de jeunes non-étudiants en emploi selon le type d'emploi et le mode de cohabitation" xr:uid="{4BC7FC7D-9C25-45D8-A03F-C769D24EEBBD}"/>
    <hyperlink ref="A27" location="'Figure 21'!A1" display="Figure 21 - Type d'emploi des jeunes cohabitants en emploi (en %)" xr:uid="{1E840EE2-CA01-4765-ADE9-90B0CFC04EEC}"/>
    <hyperlink ref="A28" location="'Figure 22'!A1" display="Figure 22 - CSP des jeunes en emploi selon qu'ils sont cohabitants ou décohabitants" xr:uid="{E3E4873D-3993-4CFF-B0AA-362F163E0DC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27D07-2825-421B-BDBB-CEEA47051567}">
  <dimension ref="A1:B15"/>
  <sheetViews>
    <sheetView workbookViewId="0"/>
  </sheetViews>
  <sheetFormatPr baseColWidth="10" defaultRowHeight="12.75"/>
  <cols>
    <col min="1" max="1" width="41" customWidth="1"/>
  </cols>
  <sheetData>
    <row r="1" spans="1:2" ht="18">
      <c r="A1" s="3" t="s">
        <v>977</v>
      </c>
    </row>
    <row r="3" spans="1:2" ht="15">
      <c r="A3" s="5" t="s">
        <v>740</v>
      </c>
      <c r="B3" s="4"/>
    </row>
    <row r="4" spans="1:2" ht="14.25">
      <c r="A4" s="4" t="s">
        <v>741</v>
      </c>
      <c r="B4" s="13">
        <v>0.72</v>
      </c>
    </row>
    <row r="5" spans="1:2" ht="14.25">
      <c r="A5" s="4" t="s">
        <v>742</v>
      </c>
      <c r="B5" s="13">
        <v>0.19</v>
      </c>
    </row>
    <row r="6" spans="1:2" ht="14.25">
      <c r="A6" s="4" t="s">
        <v>743</v>
      </c>
      <c r="B6" s="13">
        <v>0.09</v>
      </c>
    </row>
    <row r="7" spans="1:2" ht="14.25">
      <c r="A7" s="4"/>
      <c r="B7" s="13"/>
    </row>
    <row r="8" spans="1:2" ht="15">
      <c r="A8" s="5" t="s">
        <v>744</v>
      </c>
      <c r="B8" s="13"/>
    </row>
    <row r="9" spans="1:2" ht="14.25">
      <c r="A9" s="4" t="s">
        <v>741</v>
      </c>
      <c r="B9" s="13">
        <v>0.41</v>
      </c>
    </row>
    <row r="10" spans="1:2" ht="14.25">
      <c r="A10" s="4" t="s">
        <v>742</v>
      </c>
      <c r="B10" s="13">
        <v>0.54</v>
      </c>
    </row>
    <row r="11" spans="1:2" ht="14.25">
      <c r="A11" s="4" t="s">
        <v>743</v>
      </c>
      <c r="B11" s="13">
        <v>0.05</v>
      </c>
    </row>
    <row r="13" spans="1:2" ht="14.25">
      <c r="A13" s="7" t="s">
        <v>960</v>
      </c>
    </row>
    <row r="15" spans="1:2">
      <c r="A15" s="28" t="s">
        <v>966</v>
      </c>
    </row>
  </sheetData>
  <hyperlinks>
    <hyperlink ref="A15" location="Sommaire!A1" display="Retour sommaire" xr:uid="{6AEC6773-38AE-4C94-9D34-80A95EC472A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D124-23E3-4092-ACE5-39EF21A00C4C}">
  <dimension ref="A1:C17"/>
  <sheetViews>
    <sheetView workbookViewId="0"/>
  </sheetViews>
  <sheetFormatPr baseColWidth="10" defaultRowHeight="12.75"/>
  <cols>
    <col min="1" max="1" width="34.28515625" customWidth="1"/>
    <col min="3" max="3" width="14.28515625" customWidth="1"/>
  </cols>
  <sheetData>
    <row r="1" spans="1:3" ht="18">
      <c r="A1" s="3" t="s">
        <v>975</v>
      </c>
    </row>
    <row r="3" spans="1:3" ht="15">
      <c r="A3" s="4"/>
      <c r="B3" s="23" t="s">
        <v>746</v>
      </c>
      <c r="C3" s="23" t="s">
        <v>747</v>
      </c>
    </row>
    <row r="4" spans="1:3" ht="14.25">
      <c r="A4" s="18" t="s">
        <v>748</v>
      </c>
      <c r="B4" s="12">
        <v>102</v>
      </c>
      <c r="C4" s="12">
        <v>1610</v>
      </c>
    </row>
    <row r="5" spans="1:3" ht="14.25">
      <c r="A5" s="18" t="s">
        <v>749</v>
      </c>
      <c r="B5" s="12">
        <v>1028</v>
      </c>
      <c r="C5" s="12">
        <v>4018</v>
      </c>
    </row>
    <row r="6" spans="1:3" ht="14.25">
      <c r="A6" s="18" t="s">
        <v>750</v>
      </c>
      <c r="B6" s="12">
        <v>777</v>
      </c>
      <c r="C6" s="12">
        <v>574</v>
      </c>
    </row>
    <row r="7" spans="1:3" ht="14.25">
      <c r="A7" s="18" t="s">
        <v>751</v>
      </c>
      <c r="B7" s="12">
        <v>54</v>
      </c>
      <c r="C7" s="12">
        <v>82</v>
      </c>
    </row>
    <row r="8" spans="1:3" ht="14.25">
      <c r="A8" s="4"/>
      <c r="B8" s="4">
        <f>SUM(B4:B7)</f>
        <v>1961</v>
      </c>
      <c r="C8" s="4">
        <f>SUM(C4:C7)</f>
        <v>6284</v>
      </c>
    </row>
    <row r="9" spans="1:3" ht="15">
      <c r="A9" s="4"/>
      <c r="B9" s="23" t="s">
        <v>746</v>
      </c>
      <c r="C9" s="23" t="s">
        <v>747</v>
      </c>
    </row>
    <row r="10" spans="1:3" ht="14.25">
      <c r="A10" s="18" t="s">
        <v>748</v>
      </c>
      <c r="B10" s="13">
        <f>B4/1962</f>
        <v>5.1987767584097858E-2</v>
      </c>
      <c r="C10" s="13">
        <f>C4/6260</f>
        <v>0.25718849840255592</v>
      </c>
    </row>
    <row r="11" spans="1:3" ht="14.25">
      <c r="A11" s="18" t="s">
        <v>749</v>
      </c>
      <c r="B11" s="13">
        <f t="shared" ref="B11:B13" si="0">B5/1962</f>
        <v>0.52395514780835883</v>
      </c>
      <c r="C11" s="13">
        <f t="shared" ref="C11:C13" si="1">C5/6260</f>
        <v>0.64185303514377001</v>
      </c>
    </row>
    <row r="12" spans="1:3" ht="14.25">
      <c r="A12" s="18" t="s">
        <v>750</v>
      </c>
      <c r="B12" s="13">
        <f t="shared" si="0"/>
        <v>0.39602446483180426</v>
      </c>
      <c r="C12" s="13">
        <f t="shared" si="1"/>
        <v>9.1693290734824281E-2</v>
      </c>
    </row>
    <row r="13" spans="1:3" ht="14.25">
      <c r="A13" s="18" t="s">
        <v>751</v>
      </c>
      <c r="B13" s="13">
        <f t="shared" si="0"/>
        <v>2.7522935779816515E-2</v>
      </c>
      <c r="C13" s="13">
        <f t="shared" si="1"/>
        <v>1.3099041533546326E-2</v>
      </c>
    </row>
    <row r="15" spans="1:3" ht="14.25">
      <c r="A15" s="7" t="s">
        <v>960</v>
      </c>
    </row>
    <row r="17" spans="1:1">
      <c r="A17" s="28" t="s">
        <v>966</v>
      </c>
    </row>
  </sheetData>
  <hyperlinks>
    <hyperlink ref="A17" location="Sommaire!A1" display="Retour sommaire" xr:uid="{47C6157A-74BE-4EA4-8C45-CE0DF897811F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197FF-8FC5-45C9-B3ED-01DF7F731904}">
  <dimension ref="A1:D21"/>
  <sheetViews>
    <sheetView workbookViewId="0">
      <selection activeCell="H7" sqref="H7"/>
    </sheetView>
  </sheetViews>
  <sheetFormatPr baseColWidth="10" defaultRowHeight="12.75"/>
  <cols>
    <col min="1" max="1" width="17.85546875" customWidth="1"/>
    <col min="2" max="2" width="14.28515625" customWidth="1"/>
    <col min="3" max="3" width="22.42578125" customWidth="1"/>
  </cols>
  <sheetData>
    <row r="1" spans="1:4" ht="18">
      <c r="A1" s="3" t="s">
        <v>976</v>
      </c>
    </row>
    <row r="3" spans="1:4" ht="15">
      <c r="A3" s="4"/>
      <c r="B3" s="30" t="s">
        <v>720</v>
      </c>
      <c r="C3" s="30"/>
      <c r="D3" s="30"/>
    </row>
    <row r="4" spans="1:4" ht="28.5">
      <c r="A4" s="19" t="s">
        <v>753</v>
      </c>
      <c r="B4" s="19" t="s">
        <v>741</v>
      </c>
      <c r="C4" s="19" t="s">
        <v>742</v>
      </c>
      <c r="D4" s="19" t="s">
        <v>743</v>
      </c>
    </row>
    <row r="5" spans="1:4" ht="14.25">
      <c r="A5" s="18" t="s">
        <v>754</v>
      </c>
      <c r="B5" s="20">
        <v>813</v>
      </c>
      <c r="C5" s="20">
        <v>1</v>
      </c>
      <c r="D5" s="20">
        <v>0</v>
      </c>
    </row>
    <row r="6" spans="1:4" ht="14.25">
      <c r="A6" s="18" t="s">
        <v>755</v>
      </c>
      <c r="B6" s="20">
        <v>419</v>
      </c>
      <c r="C6" s="20">
        <v>126</v>
      </c>
      <c r="D6" s="20">
        <v>8</v>
      </c>
    </row>
    <row r="7" spans="1:4" ht="14.25">
      <c r="A7" s="18" t="s">
        <v>756</v>
      </c>
      <c r="B7" s="20">
        <v>105</v>
      </c>
      <c r="C7" s="20">
        <v>157</v>
      </c>
      <c r="D7" s="20">
        <v>46</v>
      </c>
    </row>
    <row r="8" spans="1:4" ht="14.25">
      <c r="A8" s="18" t="s">
        <v>757</v>
      </c>
      <c r="B8" s="20">
        <v>71</v>
      </c>
      <c r="C8" s="20">
        <v>83</v>
      </c>
      <c r="D8" s="20">
        <v>132</v>
      </c>
    </row>
    <row r="9" spans="1:4" ht="14.25">
      <c r="A9" s="4"/>
      <c r="B9" s="21">
        <f>SUM(B5:B8)</f>
        <v>1408</v>
      </c>
      <c r="C9" s="21">
        <f>SUM(C5:C8)</f>
        <v>367</v>
      </c>
      <c r="D9" s="21">
        <f>SUM(D5:D8)</f>
        <v>186</v>
      </c>
    </row>
    <row r="10" spans="1:4" ht="14.25">
      <c r="A10" s="4"/>
      <c r="B10" s="4"/>
      <c r="C10" s="4"/>
      <c r="D10" s="4"/>
    </row>
    <row r="11" spans="1:4" ht="15">
      <c r="A11" s="4"/>
      <c r="B11" s="30" t="s">
        <v>758</v>
      </c>
      <c r="C11" s="30"/>
      <c r="D11" s="30"/>
    </row>
    <row r="12" spans="1:4" ht="28.5">
      <c r="A12" s="22"/>
      <c r="B12" s="19" t="s">
        <v>741</v>
      </c>
      <c r="C12" s="19" t="s">
        <v>742</v>
      </c>
      <c r="D12" s="19" t="s">
        <v>743</v>
      </c>
    </row>
    <row r="13" spans="1:4" ht="14.25">
      <c r="A13" s="18" t="s">
        <v>754</v>
      </c>
      <c r="B13" s="12">
        <v>357</v>
      </c>
      <c r="C13" s="12">
        <v>57</v>
      </c>
      <c r="D13" s="12">
        <v>3</v>
      </c>
    </row>
    <row r="14" spans="1:4" ht="14.25">
      <c r="A14" s="18" t="s">
        <v>755</v>
      </c>
      <c r="B14" s="12">
        <v>1198</v>
      </c>
      <c r="C14" s="12">
        <v>454</v>
      </c>
      <c r="D14" s="12">
        <v>51</v>
      </c>
    </row>
    <row r="15" spans="1:4" ht="14.25">
      <c r="A15" s="18" t="s">
        <v>756</v>
      </c>
      <c r="B15" s="12">
        <v>578</v>
      </c>
      <c r="C15" s="12">
        <v>1061</v>
      </c>
      <c r="D15" s="12">
        <v>84</v>
      </c>
    </row>
    <row r="16" spans="1:4" ht="14.25">
      <c r="A16" s="18" t="s">
        <v>757</v>
      </c>
      <c r="B16" s="12">
        <v>423</v>
      </c>
      <c r="C16" s="12">
        <v>1837</v>
      </c>
      <c r="D16" s="12">
        <v>179</v>
      </c>
    </row>
    <row r="17" spans="1:4" ht="14.25">
      <c r="A17" s="4"/>
      <c r="B17" s="21">
        <f>SUM(B13:B16)</f>
        <v>2556</v>
      </c>
      <c r="C17" s="21">
        <f>SUM(C13:C16)</f>
        <v>3409</v>
      </c>
      <c r="D17" s="21">
        <f>SUM(D13:D16)</f>
        <v>317</v>
      </c>
    </row>
    <row r="19" spans="1:4" ht="14.25">
      <c r="A19" s="7" t="s">
        <v>960</v>
      </c>
    </row>
    <row r="21" spans="1:4">
      <c r="A21" s="28" t="s">
        <v>966</v>
      </c>
    </row>
  </sheetData>
  <mergeCells count="2">
    <mergeCell ref="B3:D3"/>
    <mergeCell ref="B11:D11"/>
  </mergeCells>
  <hyperlinks>
    <hyperlink ref="A21" location="Sommaire!A1" display="Retour sommaire" xr:uid="{CF756A2A-56D6-4B76-A2AB-E3D6510A947E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3ADC-DD12-430B-B9E2-8D9C9F29A277}">
  <dimension ref="A1:C15"/>
  <sheetViews>
    <sheetView workbookViewId="0">
      <selection activeCell="J4" sqref="J4"/>
    </sheetView>
  </sheetViews>
  <sheetFormatPr baseColWidth="10" defaultRowHeight="12.75"/>
  <cols>
    <col min="2" max="2" width="21.85546875" customWidth="1"/>
  </cols>
  <sheetData>
    <row r="1" spans="1:3" ht="18">
      <c r="A1" s="3" t="s">
        <v>978</v>
      </c>
    </row>
    <row r="3" spans="1:3" ht="15">
      <c r="A3" s="30" t="s">
        <v>760</v>
      </c>
      <c r="B3" s="30"/>
      <c r="C3" s="30"/>
    </row>
    <row r="4" spans="1:3" ht="42.75">
      <c r="A4" s="19" t="s">
        <v>741</v>
      </c>
      <c r="B4" s="19" t="s">
        <v>742</v>
      </c>
      <c r="C4" s="19" t="s">
        <v>743</v>
      </c>
    </row>
    <row r="5" spans="1:3" ht="14.25">
      <c r="A5" s="12">
        <v>403</v>
      </c>
      <c r="B5" s="12">
        <v>594</v>
      </c>
      <c r="C5" s="12">
        <v>78</v>
      </c>
    </row>
    <row r="6" spans="1:3" ht="14.25">
      <c r="A6" s="13">
        <f t="shared" ref="A6:B6" si="0">A5/1075</f>
        <v>0.37488372093023253</v>
      </c>
      <c r="B6" s="13">
        <f t="shared" si="0"/>
        <v>0.55255813953488375</v>
      </c>
      <c r="C6" s="13">
        <f>C5/1075</f>
        <v>7.2558139534883714E-2</v>
      </c>
    </row>
    <row r="7" spans="1:3" ht="14.25">
      <c r="A7" s="4"/>
      <c r="B7" s="4"/>
      <c r="C7" s="4"/>
    </row>
    <row r="8" spans="1:3" ht="15">
      <c r="A8" s="30" t="s">
        <v>761</v>
      </c>
      <c r="B8" s="30"/>
      <c r="C8" s="30"/>
    </row>
    <row r="9" spans="1:3" ht="42.75">
      <c r="A9" s="19" t="s">
        <v>741</v>
      </c>
      <c r="B9" s="19" t="s">
        <v>742</v>
      </c>
      <c r="C9" s="19" t="s">
        <v>743</v>
      </c>
    </row>
    <row r="10" spans="1:3" ht="14.25">
      <c r="A10" s="12">
        <v>2152</v>
      </c>
      <c r="B10" s="12">
        <v>2817</v>
      </c>
      <c r="C10" s="12">
        <v>239</v>
      </c>
    </row>
    <row r="11" spans="1:3" ht="14.25">
      <c r="A11" s="13">
        <f t="shared" ref="A11:B11" si="1">A10/5208</f>
        <v>0.41321044546850999</v>
      </c>
      <c r="B11" s="13">
        <f t="shared" si="1"/>
        <v>0.54089861751152069</v>
      </c>
      <c r="C11" s="13">
        <f>C10/5208</f>
        <v>4.5890937019969276E-2</v>
      </c>
    </row>
    <row r="13" spans="1:3" ht="14.25">
      <c r="A13" s="7" t="s">
        <v>960</v>
      </c>
    </row>
    <row r="15" spans="1:3">
      <c r="A15" s="28" t="s">
        <v>966</v>
      </c>
    </row>
  </sheetData>
  <mergeCells count="2">
    <mergeCell ref="A3:C3"/>
    <mergeCell ref="A8:C8"/>
  </mergeCells>
  <hyperlinks>
    <hyperlink ref="A15" location="Sommaire!A1" display="Retour sommaire" xr:uid="{D2E824F5-5096-42AF-B554-BA8BFD174063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F6EE-A2D1-4EFC-8C19-0DAED038D327}">
  <dimension ref="A1:C17"/>
  <sheetViews>
    <sheetView workbookViewId="0"/>
  </sheetViews>
  <sheetFormatPr baseColWidth="10" defaultRowHeight="12.75"/>
  <cols>
    <col min="1" max="1" width="34.140625" customWidth="1"/>
  </cols>
  <sheetData>
    <row r="1" spans="1:3" ht="18">
      <c r="A1" s="3" t="s">
        <v>979</v>
      </c>
    </row>
    <row r="3" spans="1:3" ht="15">
      <c r="A3" s="4"/>
      <c r="B3" s="5" t="s">
        <v>761</v>
      </c>
      <c r="C3" s="5" t="s">
        <v>760</v>
      </c>
    </row>
    <row r="4" spans="1:3" ht="14.25">
      <c r="A4" s="18" t="s">
        <v>748</v>
      </c>
      <c r="B4" s="12">
        <v>1500</v>
      </c>
      <c r="C4" s="12">
        <v>110</v>
      </c>
    </row>
    <row r="5" spans="1:3" ht="14.25">
      <c r="A5" s="18" t="s">
        <v>749</v>
      </c>
      <c r="B5" s="12">
        <v>3173</v>
      </c>
      <c r="C5" s="12">
        <v>845</v>
      </c>
    </row>
    <row r="6" spans="1:3" ht="14.25">
      <c r="A6" s="18" t="s">
        <v>750</v>
      </c>
      <c r="B6" s="12">
        <v>478</v>
      </c>
      <c r="C6" s="12">
        <v>95</v>
      </c>
    </row>
    <row r="7" spans="1:3" ht="14.25">
      <c r="A7" s="18" t="s">
        <v>751</v>
      </c>
      <c r="B7" s="12">
        <v>57</v>
      </c>
      <c r="C7" s="12">
        <v>25</v>
      </c>
    </row>
    <row r="8" spans="1:3" ht="14.25">
      <c r="A8" s="4"/>
      <c r="B8" s="4"/>
      <c r="C8" s="4"/>
    </row>
    <row r="9" spans="1:3" ht="15">
      <c r="A9" s="4"/>
      <c r="B9" s="5" t="s">
        <v>761</v>
      </c>
      <c r="C9" s="5" t="s">
        <v>760</v>
      </c>
    </row>
    <row r="10" spans="1:3" ht="14.25">
      <c r="A10" s="18" t="s">
        <v>748</v>
      </c>
      <c r="B10" s="13">
        <f>B4/5110</f>
        <v>0.29354207436399216</v>
      </c>
      <c r="C10" s="13">
        <f>C4/1149</f>
        <v>9.5735422106179288E-2</v>
      </c>
    </row>
    <row r="11" spans="1:3" ht="14.25">
      <c r="A11" s="18" t="s">
        <v>749</v>
      </c>
      <c r="B11" s="13">
        <f t="shared" ref="B11:B13" si="0">B5/5110</f>
        <v>0.6209393346379648</v>
      </c>
      <c r="C11" s="13">
        <f t="shared" ref="C11:C13" si="1">C5/1149</f>
        <v>0.73542210617928638</v>
      </c>
    </row>
    <row r="12" spans="1:3" ht="14.25">
      <c r="A12" s="18" t="s">
        <v>750</v>
      </c>
      <c r="B12" s="13">
        <f t="shared" si="0"/>
        <v>9.3542074363992173E-2</v>
      </c>
      <c r="C12" s="13">
        <f t="shared" si="1"/>
        <v>8.2680591818973026E-2</v>
      </c>
    </row>
    <row r="13" spans="1:3" ht="14.25">
      <c r="A13" s="18" t="s">
        <v>751</v>
      </c>
      <c r="B13" s="13">
        <f t="shared" si="0"/>
        <v>1.1154598825831703E-2</v>
      </c>
      <c r="C13" s="13">
        <f t="shared" si="1"/>
        <v>2.1758050478677109E-2</v>
      </c>
    </row>
    <row r="15" spans="1:3" ht="14.25">
      <c r="A15" s="15" t="s">
        <v>960</v>
      </c>
    </row>
    <row r="17" spans="1:1">
      <c r="A17" s="28" t="s">
        <v>966</v>
      </c>
    </row>
  </sheetData>
  <hyperlinks>
    <hyperlink ref="A17" location="Sommaire!A1" display="Retour sommaire" xr:uid="{54C971F1-A5D7-4B60-A84D-146AEF048172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4BAF6-FCDA-4B44-90C0-8B4C1C3340C6}">
  <dimension ref="A1:N9"/>
  <sheetViews>
    <sheetView workbookViewId="0">
      <selection activeCell="G13" sqref="G13"/>
    </sheetView>
  </sheetViews>
  <sheetFormatPr baseColWidth="10" defaultRowHeight="12.75"/>
  <cols>
    <col min="1" max="1" width="14.140625" customWidth="1"/>
    <col min="2" max="2" width="15.140625" bestFit="1" customWidth="1"/>
    <col min="12" max="12" width="13.140625" bestFit="1" customWidth="1"/>
  </cols>
  <sheetData>
    <row r="1" spans="1:14" ht="18">
      <c r="A1" s="3" t="s">
        <v>980</v>
      </c>
    </row>
    <row r="3" spans="1:14" ht="15">
      <c r="A3" s="4"/>
      <c r="B3" s="5" t="s">
        <v>764</v>
      </c>
      <c r="C3" s="5" t="s">
        <v>765</v>
      </c>
      <c r="D3" s="5" t="s">
        <v>766</v>
      </c>
      <c r="E3" s="5" t="s">
        <v>767</v>
      </c>
      <c r="F3" s="5" t="s">
        <v>768</v>
      </c>
      <c r="G3" s="5" t="s">
        <v>769</v>
      </c>
      <c r="H3" s="5" t="s">
        <v>770</v>
      </c>
      <c r="I3" s="5" t="s">
        <v>771</v>
      </c>
      <c r="J3" s="5" t="s">
        <v>772</v>
      </c>
      <c r="K3" s="5" t="s">
        <v>773</v>
      </c>
      <c r="L3" s="5" t="s">
        <v>774</v>
      </c>
      <c r="M3" s="5" t="s">
        <v>775</v>
      </c>
      <c r="N3" s="5" t="s">
        <v>776</v>
      </c>
    </row>
    <row r="4" spans="1:14" ht="14.25">
      <c r="A4" s="4" t="s">
        <v>777</v>
      </c>
      <c r="B4" s="4">
        <v>34</v>
      </c>
      <c r="C4" s="4">
        <v>117</v>
      </c>
      <c r="D4" s="4">
        <v>169</v>
      </c>
      <c r="E4" s="4">
        <v>162</v>
      </c>
      <c r="F4" s="4">
        <v>139</v>
      </c>
      <c r="G4" s="4">
        <v>113</v>
      </c>
      <c r="H4" s="4">
        <v>112</v>
      </c>
      <c r="I4" s="4">
        <v>105</v>
      </c>
      <c r="J4" s="4">
        <v>119</v>
      </c>
      <c r="K4" s="4">
        <v>92</v>
      </c>
      <c r="L4" s="4">
        <v>96</v>
      </c>
      <c r="M4" s="4">
        <v>121</v>
      </c>
      <c r="N4" s="12">
        <v>1379</v>
      </c>
    </row>
    <row r="5" spans="1:14" ht="14.25">
      <c r="A5" s="4" t="s">
        <v>778</v>
      </c>
      <c r="B5" s="4">
        <v>60</v>
      </c>
      <c r="C5" s="4">
        <v>118</v>
      </c>
      <c r="D5" s="4">
        <v>64</v>
      </c>
      <c r="E5" s="4">
        <v>54</v>
      </c>
      <c r="F5" s="4">
        <v>32</v>
      </c>
      <c r="G5" s="4">
        <v>28</v>
      </c>
      <c r="H5" s="4">
        <v>54</v>
      </c>
      <c r="I5" s="4">
        <v>47</v>
      </c>
      <c r="J5" s="4">
        <v>65</v>
      </c>
      <c r="K5" s="4">
        <v>43</v>
      </c>
      <c r="L5" s="4">
        <v>69</v>
      </c>
      <c r="M5" s="4">
        <v>60</v>
      </c>
      <c r="N5" s="4">
        <v>694</v>
      </c>
    </row>
    <row r="6" spans="1:14" ht="14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2"/>
    </row>
    <row r="7" spans="1:14" ht="14.25">
      <c r="A7" s="15" t="s">
        <v>962</v>
      </c>
    </row>
    <row r="9" spans="1:14">
      <c r="A9" s="28" t="s">
        <v>966</v>
      </c>
    </row>
  </sheetData>
  <hyperlinks>
    <hyperlink ref="A9" location="Sommaire!A1" display="Retour sommaire" xr:uid="{1024552E-5612-4D4C-9A0D-248CFAE6B6E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89ED8-FC47-4608-B537-A6D20DE20AB0}">
  <dimension ref="A1:C10"/>
  <sheetViews>
    <sheetView workbookViewId="0"/>
  </sheetViews>
  <sheetFormatPr baseColWidth="10" defaultRowHeight="12.75"/>
  <cols>
    <col min="1" max="1" width="78.85546875" bestFit="1" customWidth="1"/>
  </cols>
  <sheetData>
    <row r="1" spans="1:3" ht="18">
      <c r="A1" s="3" t="s">
        <v>981</v>
      </c>
    </row>
    <row r="3" spans="1:3" ht="14.25">
      <c r="A3" s="4" t="s">
        <v>780</v>
      </c>
      <c r="B3" s="4">
        <v>44</v>
      </c>
      <c r="C3" s="16"/>
    </row>
    <row r="4" spans="1:3" ht="14.25">
      <c r="A4" s="4" t="s">
        <v>781</v>
      </c>
      <c r="B4" s="4">
        <v>29</v>
      </c>
      <c r="C4" s="1"/>
    </row>
    <row r="5" spans="1:3" ht="14.25">
      <c r="A5" s="4" t="s">
        <v>782</v>
      </c>
      <c r="B5" s="4">
        <v>243</v>
      </c>
      <c r="C5" s="1"/>
    </row>
    <row r="6" spans="1:3" ht="14.25">
      <c r="A6" s="4" t="s">
        <v>783</v>
      </c>
      <c r="B6" s="4">
        <v>34</v>
      </c>
      <c r="C6" s="1"/>
    </row>
    <row r="7" spans="1:3" ht="14.25">
      <c r="A7" s="17"/>
      <c r="B7" s="1"/>
      <c r="C7" s="1"/>
    </row>
    <row r="8" spans="1:3" ht="14.25">
      <c r="A8" s="15" t="s">
        <v>957</v>
      </c>
    </row>
    <row r="10" spans="1:3">
      <c r="A10" s="28" t="s">
        <v>966</v>
      </c>
    </row>
  </sheetData>
  <hyperlinks>
    <hyperlink ref="A10" location="Sommaire!A1" display="Retour sommaire" xr:uid="{2F53DDB9-03C5-482B-9349-89D33C688953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A3FF4-929E-42D7-A562-4139C24044DB}">
  <dimension ref="A1:I12"/>
  <sheetViews>
    <sheetView workbookViewId="0"/>
  </sheetViews>
  <sheetFormatPr baseColWidth="10" defaultRowHeight="12.75"/>
  <cols>
    <col min="1" max="1" width="18.5703125" customWidth="1"/>
  </cols>
  <sheetData>
    <row r="1" spans="1:9" ht="18">
      <c r="A1" s="3" t="s">
        <v>982</v>
      </c>
    </row>
    <row r="3" spans="1:9" ht="15">
      <c r="A3" s="4"/>
      <c r="B3" s="5" t="s">
        <v>785</v>
      </c>
      <c r="C3" s="5" t="s">
        <v>786</v>
      </c>
      <c r="D3" s="5" t="s">
        <v>787</v>
      </c>
      <c r="E3" s="5" t="s">
        <v>788</v>
      </c>
      <c r="F3" s="5" t="s">
        <v>789</v>
      </c>
      <c r="G3" s="5" t="s">
        <v>790</v>
      </c>
      <c r="H3" s="5" t="s">
        <v>791</v>
      </c>
      <c r="I3" s="5" t="s">
        <v>792</v>
      </c>
    </row>
    <row r="4" spans="1:9" ht="14.25">
      <c r="A4" s="14" t="s">
        <v>793</v>
      </c>
      <c r="B4" s="4">
        <v>97</v>
      </c>
      <c r="C4" s="4">
        <v>79</v>
      </c>
      <c r="D4" s="4">
        <v>37</v>
      </c>
      <c r="E4" s="4">
        <v>73</v>
      </c>
      <c r="F4" s="4">
        <v>53</v>
      </c>
      <c r="G4" s="4">
        <v>21</v>
      </c>
      <c r="H4" s="4">
        <v>41</v>
      </c>
      <c r="I4" s="4">
        <v>35</v>
      </c>
    </row>
    <row r="5" spans="1:9" ht="14.25">
      <c r="A5" s="14" t="s">
        <v>794</v>
      </c>
      <c r="B5" s="4">
        <v>99</v>
      </c>
      <c r="C5" s="4">
        <v>72</v>
      </c>
      <c r="D5" s="4">
        <v>59</v>
      </c>
      <c r="E5" s="4">
        <v>61</v>
      </c>
      <c r="F5" s="4">
        <v>59</v>
      </c>
      <c r="G5" s="4">
        <v>44</v>
      </c>
      <c r="H5" s="4">
        <v>51</v>
      </c>
      <c r="I5" s="4">
        <v>34</v>
      </c>
    </row>
    <row r="6" spans="1:9" ht="14.25">
      <c r="A6" s="14" t="s">
        <v>795</v>
      </c>
      <c r="B6" s="4">
        <v>88</v>
      </c>
      <c r="C6" s="4">
        <v>90</v>
      </c>
      <c r="D6" s="4">
        <v>103</v>
      </c>
      <c r="E6" s="4">
        <v>56</v>
      </c>
      <c r="F6" s="4">
        <v>56</v>
      </c>
      <c r="G6" s="4">
        <v>84</v>
      </c>
      <c r="H6" s="4">
        <v>73</v>
      </c>
      <c r="I6" s="4">
        <v>70</v>
      </c>
    </row>
    <row r="7" spans="1:9" ht="14.25">
      <c r="A7" s="14" t="s">
        <v>796</v>
      </c>
      <c r="B7" s="4">
        <v>29</v>
      </c>
      <c r="C7" s="4">
        <v>48</v>
      </c>
      <c r="D7" s="4">
        <v>68</v>
      </c>
      <c r="E7" s="4">
        <v>50</v>
      </c>
      <c r="F7" s="4">
        <v>60</v>
      </c>
      <c r="G7" s="4">
        <v>75</v>
      </c>
      <c r="H7" s="4">
        <v>53</v>
      </c>
      <c r="I7" s="4">
        <v>58</v>
      </c>
    </row>
    <row r="8" spans="1:9" ht="14.25">
      <c r="A8" s="14" t="s">
        <v>797</v>
      </c>
      <c r="B8" s="4">
        <v>20</v>
      </c>
      <c r="C8" s="4">
        <v>44</v>
      </c>
      <c r="D8" s="4">
        <v>66</v>
      </c>
      <c r="E8" s="4">
        <v>93</v>
      </c>
      <c r="F8" s="4">
        <v>105</v>
      </c>
      <c r="G8" s="4">
        <v>109</v>
      </c>
      <c r="H8" s="4">
        <v>115</v>
      </c>
      <c r="I8" s="4">
        <v>136</v>
      </c>
    </row>
    <row r="10" spans="1:9" ht="14.25">
      <c r="A10" s="15" t="s">
        <v>957</v>
      </c>
    </row>
    <row r="12" spans="1:9">
      <c r="A12" s="28" t="s">
        <v>966</v>
      </c>
    </row>
  </sheetData>
  <hyperlinks>
    <hyperlink ref="A12" location="Sommaire!A1" display="Retour sommaire" xr:uid="{7559CEEB-3344-446C-ADE1-2E9AFD80CDD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82D7-E68A-45C8-95F7-686F0F8DFFF3}">
  <dimension ref="A1:E15"/>
  <sheetViews>
    <sheetView workbookViewId="0"/>
  </sheetViews>
  <sheetFormatPr baseColWidth="10" defaultRowHeight="12.75"/>
  <cols>
    <col min="2" max="2" width="20.42578125" bestFit="1" customWidth="1"/>
    <col min="3" max="3" width="34.7109375" bestFit="1" customWidth="1"/>
    <col min="4" max="4" width="36.42578125" bestFit="1" customWidth="1"/>
    <col min="5" max="5" width="15.7109375" customWidth="1"/>
  </cols>
  <sheetData>
    <row r="1" spans="1:5" ht="18">
      <c r="A1" s="3" t="s">
        <v>983</v>
      </c>
    </row>
    <row r="3" spans="1:5" ht="15">
      <c r="A3" s="4"/>
      <c r="B3" s="5" t="s">
        <v>799</v>
      </c>
      <c r="C3" s="5" t="s">
        <v>800</v>
      </c>
      <c r="D3" s="5" t="s">
        <v>801</v>
      </c>
      <c r="E3" s="2"/>
    </row>
    <row r="4" spans="1:5" ht="14.25">
      <c r="A4" s="9" t="s">
        <v>802</v>
      </c>
      <c r="B4" s="10">
        <v>1344</v>
      </c>
      <c r="C4" s="10">
        <v>258</v>
      </c>
      <c r="D4" s="10">
        <v>446</v>
      </c>
      <c r="E4" s="11"/>
    </row>
    <row r="5" spans="1:5" ht="14.25">
      <c r="A5" s="9" t="s">
        <v>803</v>
      </c>
      <c r="B5" s="10">
        <v>997</v>
      </c>
      <c r="C5" s="10">
        <v>1509</v>
      </c>
      <c r="D5" s="10">
        <v>784</v>
      </c>
      <c r="E5" s="11"/>
    </row>
    <row r="6" spans="1:5" ht="14.25">
      <c r="A6" s="9" t="s">
        <v>765</v>
      </c>
      <c r="B6" s="10">
        <v>42</v>
      </c>
      <c r="C6" s="10">
        <v>587</v>
      </c>
      <c r="D6" s="10">
        <v>327</v>
      </c>
      <c r="E6" s="11"/>
    </row>
    <row r="7" spans="1:5" ht="14.25">
      <c r="A7" s="4"/>
      <c r="B7" s="12"/>
      <c r="C7" s="12"/>
      <c r="D7" s="12"/>
    </row>
    <row r="8" spans="1:5" ht="15">
      <c r="A8" s="4"/>
      <c r="B8" s="5" t="s">
        <v>799</v>
      </c>
      <c r="C8" s="5" t="s">
        <v>800</v>
      </c>
      <c r="D8" s="5" t="s">
        <v>801</v>
      </c>
    </row>
    <row r="9" spans="1:5" ht="14.25">
      <c r="A9" s="9" t="s">
        <v>802</v>
      </c>
      <c r="B9" s="13">
        <f>B4/B$5</f>
        <v>1.3480441323971917</v>
      </c>
      <c r="C9" s="13">
        <f t="shared" ref="C9:D9" si="0">C4/C$5</f>
        <v>0.1709741550695825</v>
      </c>
      <c r="D9" s="13">
        <f t="shared" si="0"/>
        <v>0.56887755102040816</v>
      </c>
    </row>
    <row r="10" spans="1:5" ht="14.25">
      <c r="A10" s="9" t="s">
        <v>803</v>
      </c>
      <c r="B10" s="13">
        <f t="shared" ref="B10:D11" si="1">B5/B$5</f>
        <v>1</v>
      </c>
      <c r="C10" s="13">
        <f t="shared" si="1"/>
        <v>1</v>
      </c>
      <c r="D10" s="13">
        <f t="shared" si="1"/>
        <v>1</v>
      </c>
    </row>
    <row r="11" spans="1:5" ht="14.25">
      <c r="A11" s="9" t="s">
        <v>765</v>
      </c>
      <c r="B11" s="13">
        <f t="shared" si="1"/>
        <v>4.212637913741224E-2</v>
      </c>
      <c r="C11" s="13">
        <f t="shared" si="1"/>
        <v>0.3889993373094765</v>
      </c>
      <c r="D11" s="13">
        <f t="shared" si="1"/>
        <v>0.41709183673469385</v>
      </c>
    </row>
    <row r="13" spans="1:5" ht="14.25">
      <c r="A13" s="7" t="s">
        <v>960</v>
      </c>
    </row>
    <row r="15" spans="1:5">
      <c r="A15" s="28" t="s">
        <v>966</v>
      </c>
    </row>
  </sheetData>
  <hyperlinks>
    <hyperlink ref="A15" location="Sommaire!A1" display="Retour sommaire" xr:uid="{A54D2588-08CD-4802-A4B4-8D903D023287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446A5-AC1F-4F2B-833A-6685FAB51FED}">
  <dimension ref="A1:G68"/>
  <sheetViews>
    <sheetView workbookViewId="0">
      <selection activeCell="I9" sqref="I9"/>
    </sheetView>
  </sheetViews>
  <sheetFormatPr baseColWidth="10" defaultRowHeight="12.75"/>
  <cols>
    <col min="2" max="2" width="54" bestFit="1" customWidth="1"/>
  </cols>
  <sheetData>
    <row r="1" spans="1:7" ht="18">
      <c r="A1" s="3" t="s">
        <v>984</v>
      </c>
    </row>
    <row r="3" spans="1:7" ht="15">
      <c r="A3" s="5" t="s">
        <v>20</v>
      </c>
      <c r="B3" s="5" t="s">
        <v>804</v>
      </c>
      <c r="C3" s="5">
        <v>2010</v>
      </c>
      <c r="D3" s="5">
        <v>2021</v>
      </c>
      <c r="F3" s="4" t="s">
        <v>932</v>
      </c>
      <c r="G3" s="4"/>
    </row>
    <row r="4" spans="1:7" ht="14.25">
      <c r="A4" s="4" t="s">
        <v>805</v>
      </c>
      <c r="B4" s="4" t="s">
        <v>806</v>
      </c>
      <c r="C4" s="4">
        <v>1</v>
      </c>
      <c r="D4" s="4">
        <v>4</v>
      </c>
      <c r="F4" s="4">
        <v>1</v>
      </c>
      <c r="G4" s="4" t="s">
        <v>927</v>
      </c>
    </row>
    <row r="5" spans="1:7" ht="14.25">
      <c r="A5" s="4" t="s">
        <v>807</v>
      </c>
      <c r="B5" s="4" t="s">
        <v>808</v>
      </c>
      <c r="C5" s="4">
        <v>1</v>
      </c>
      <c r="D5" s="4">
        <v>2</v>
      </c>
      <c r="F5" s="4">
        <v>2</v>
      </c>
      <c r="G5" s="4" t="s">
        <v>928</v>
      </c>
    </row>
    <row r="6" spans="1:7" ht="14.25">
      <c r="A6" s="4" t="s">
        <v>809</v>
      </c>
      <c r="B6" s="4" t="s">
        <v>810</v>
      </c>
      <c r="C6" s="4">
        <v>1</v>
      </c>
      <c r="D6" s="4">
        <v>2</v>
      </c>
      <c r="F6" s="4">
        <v>3</v>
      </c>
      <c r="G6" s="4" t="s">
        <v>929</v>
      </c>
    </row>
    <row r="7" spans="1:7" ht="14.25">
      <c r="A7" s="4" t="s">
        <v>811</v>
      </c>
      <c r="B7" s="4" t="s">
        <v>812</v>
      </c>
      <c r="C7" s="4">
        <v>1</v>
      </c>
      <c r="D7" s="4">
        <v>2</v>
      </c>
      <c r="F7" s="4">
        <v>4</v>
      </c>
      <c r="G7" s="4" t="s">
        <v>930</v>
      </c>
    </row>
    <row r="8" spans="1:7" ht="14.25">
      <c r="A8" s="4" t="s">
        <v>813</v>
      </c>
      <c r="B8" s="4" t="s">
        <v>814</v>
      </c>
      <c r="C8" s="4">
        <v>2</v>
      </c>
      <c r="D8" s="4">
        <v>2</v>
      </c>
      <c r="F8" s="4">
        <v>5</v>
      </c>
      <c r="G8" s="4" t="s">
        <v>931</v>
      </c>
    </row>
    <row r="9" spans="1:7" ht="14.25">
      <c r="A9" s="4" t="s">
        <v>815</v>
      </c>
      <c r="B9" s="4" t="s">
        <v>816</v>
      </c>
      <c r="C9" s="4">
        <v>1</v>
      </c>
      <c r="D9" s="4">
        <v>4</v>
      </c>
    </row>
    <row r="10" spans="1:7" ht="14.25">
      <c r="A10" s="4" t="s">
        <v>817</v>
      </c>
      <c r="B10" s="4" t="s">
        <v>818</v>
      </c>
      <c r="C10" s="4">
        <v>1</v>
      </c>
      <c r="D10" s="4">
        <v>3</v>
      </c>
    </row>
    <row r="11" spans="1:7" ht="14.25">
      <c r="A11" s="4" t="s">
        <v>819</v>
      </c>
      <c r="B11" s="4" t="s">
        <v>820</v>
      </c>
      <c r="C11" s="4">
        <v>1</v>
      </c>
      <c r="D11" s="4">
        <v>3</v>
      </c>
    </row>
    <row r="12" spans="1:7" ht="14.25">
      <c r="A12" s="4" t="s">
        <v>821</v>
      </c>
      <c r="B12" s="4" t="s">
        <v>822</v>
      </c>
      <c r="C12" s="4">
        <v>2</v>
      </c>
      <c r="D12" s="4">
        <v>3</v>
      </c>
    </row>
    <row r="13" spans="1:7" ht="14.25">
      <c r="A13" s="4" t="s">
        <v>823</v>
      </c>
      <c r="B13" s="4" t="s">
        <v>824</v>
      </c>
      <c r="C13" s="4">
        <v>3</v>
      </c>
      <c r="D13" s="4">
        <v>4</v>
      </c>
    </row>
    <row r="14" spans="1:7" ht="14.25">
      <c r="A14" s="4" t="s">
        <v>825</v>
      </c>
      <c r="B14" s="4" t="s">
        <v>826</v>
      </c>
      <c r="C14" s="4">
        <v>2</v>
      </c>
      <c r="D14" s="4">
        <v>4</v>
      </c>
    </row>
    <row r="15" spans="1:7" ht="14.25">
      <c r="A15" s="4" t="s">
        <v>827</v>
      </c>
      <c r="B15" s="4" t="s">
        <v>828</v>
      </c>
      <c r="C15" s="4">
        <v>3</v>
      </c>
      <c r="D15" s="4">
        <v>5</v>
      </c>
    </row>
    <row r="16" spans="1:7" ht="14.25">
      <c r="A16" s="4" t="s">
        <v>829</v>
      </c>
      <c r="B16" s="4" t="s">
        <v>830</v>
      </c>
      <c r="C16" s="4">
        <v>3</v>
      </c>
      <c r="D16" s="4">
        <v>4</v>
      </c>
    </row>
    <row r="17" spans="1:4" ht="14.25">
      <c r="A17" s="4" t="s">
        <v>831</v>
      </c>
      <c r="B17" s="4" t="s">
        <v>832</v>
      </c>
      <c r="C17" s="4">
        <v>1</v>
      </c>
      <c r="D17" s="4">
        <v>3</v>
      </c>
    </row>
    <row r="18" spans="1:4" ht="14.25">
      <c r="A18" s="4" t="s">
        <v>833</v>
      </c>
      <c r="B18" s="4" t="s">
        <v>834</v>
      </c>
      <c r="C18" s="4">
        <v>1</v>
      </c>
      <c r="D18" s="4">
        <v>2</v>
      </c>
    </row>
    <row r="19" spans="1:4" ht="14.25">
      <c r="A19" s="4" t="s">
        <v>835</v>
      </c>
      <c r="B19" s="4" t="s">
        <v>836</v>
      </c>
      <c r="C19" s="4">
        <v>1</v>
      </c>
      <c r="D19" s="4">
        <v>2</v>
      </c>
    </row>
    <row r="20" spans="1:4" ht="14.25">
      <c r="A20" s="4" t="s">
        <v>837</v>
      </c>
      <c r="B20" s="4" t="s">
        <v>838</v>
      </c>
      <c r="C20" s="4">
        <v>1</v>
      </c>
      <c r="D20" s="4">
        <v>1</v>
      </c>
    </row>
    <row r="21" spans="1:4" ht="14.25">
      <c r="A21" s="4" t="s">
        <v>839</v>
      </c>
      <c r="B21" s="4" t="s">
        <v>840</v>
      </c>
      <c r="C21" s="4">
        <v>1</v>
      </c>
      <c r="D21" s="4">
        <v>3</v>
      </c>
    </row>
    <row r="22" spans="1:4" ht="14.25">
      <c r="A22" s="4" t="s">
        <v>841</v>
      </c>
      <c r="B22" s="4" t="s">
        <v>842</v>
      </c>
      <c r="C22" s="4">
        <v>1</v>
      </c>
      <c r="D22" s="4">
        <v>4</v>
      </c>
    </row>
    <row r="23" spans="1:4" ht="14.25">
      <c r="A23" s="4" t="s">
        <v>843</v>
      </c>
      <c r="B23" s="4" t="s">
        <v>844</v>
      </c>
      <c r="C23" s="4">
        <v>1</v>
      </c>
      <c r="D23" s="4">
        <v>3</v>
      </c>
    </row>
    <row r="24" spans="1:4" ht="14.25">
      <c r="A24" s="4" t="s">
        <v>845</v>
      </c>
      <c r="B24" s="4" t="s">
        <v>846</v>
      </c>
      <c r="C24" s="4">
        <v>1</v>
      </c>
      <c r="D24" s="4">
        <v>2</v>
      </c>
    </row>
    <row r="25" spans="1:4" ht="14.25">
      <c r="A25" s="4" t="s">
        <v>847</v>
      </c>
      <c r="B25" s="4" t="s">
        <v>848</v>
      </c>
      <c r="C25" s="4">
        <v>1</v>
      </c>
      <c r="D25" s="4">
        <v>4</v>
      </c>
    </row>
    <row r="26" spans="1:4" ht="14.25">
      <c r="A26" s="4" t="s">
        <v>849</v>
      </c>
      <c r="B26" s="4" t="s">
        <v>850</v>
      </c>
      <c r="C26" s="4">
        <v>2</v>
      </c>
      <c r="D26" s="4">
        <v>3</v>
      </c>
    </row>
    <row r="27" spans="1:4" ht="14.25">
      <c r="A27" s="4" t="s">
        <v>851</v>
      </c>
      <c r="B27" s="4" t="s">
        <v>852</v>
      </c>
      <c r="C27" s="4">
        <v>1</v>
      </c>
      <c r="D27" s="4">
        <v>2</v>
      </c>
    </row>
    <row r="28" spans="1:4" ht="14.25">
      <c r="A28" s="4" t="s">
        <v>853</v>
      </c>
      <c r="B28" s="4" t="s">
        <v>854</v>
      </c>
      <c r="C28" s="4">
        <v>1</v>
      </c>
      <c r="D28" s="4">
        <v>1</v>
      </c>
    </row>
    <row r="29" spans="1:4" ht="14.25">
      <c r="A29" s="4" t="s">
        <v>855</v>
      </c>
      <c r="B29" s="4" t="s">
        <v>856</v>
      </c>
      <c r="C29" s="4">
        <v>3</v>
      </c>
      <c r="D29" s="4">
        <v>4</v>
      </c>
    </row>
    <row r="30" spans="1:4" ht="14.25">
      <c r="A30" s="4" t="s">
        <v>857</v>
      </c>
      <c r="B30" s="4" t="s">
        <v>858</v>
      </c>
      <c r="C30" s="4">
        <v>2</v>
      </c>
      <c r="D30" s="4">
        <v>3</v>
      </c>
    </row>
    <row r="31" spans="1:4" ht="14.25">
      <c r="A31" s="4" t="s">
        <v>859</v>
      </c>
      <c r="B31" s="4" t="s">
        <v>860</v>
      </c>
      <c r="C31" s="4">
        <v>3</v>
      </c>
      <c r="D31" s="4">
        <v>3</v>
      </c>
    </row>
    <row r="32" spans="1:4" ht="14.25">
      <c r="A32" s="4" t="s">
        <v>861</v>
      </c>
      <c r="B32" s="4" t="s">
        <v>862</v>
      </c>
      <c r="C32" s="4">
        <v>3</v>
      </c>
      <c r="D32" s="4">
        <v>5</v>
      </c>
    </row>
    <row r="33" spans="1:4" ht="14.25">
      <c r="A33" s="4" t="s">
        <v>863</v>
      </c>
      <c r="B33" s="4" t="s">
        <v>864</v>
      </c>
      <c r="C33" s="4">
        <v>1</v>
      </c>
      <c r="D33" s="4">
        <v>1</v>
      </c>
    </row>
    <row r="34" spans="1:4" ht="14.25">
      <c r="A34" s="4" t="s">
        <v>865</v>
      </c>
      <c r="B34" s="4" t="s">
        <v>866</v>
      </c>
      <c r="C34" s="4">
        <v>2</v>
      </c>
      <c r="D34" s="4">
        <v>4</v>
      </c>
    </row>
    <row r="35" spans="1:4" ht="14.25">
      <c r="A35" s="4" t="s">
        <v>867</v>
      </c>
      <c r="B35" s="4" t="s">
        <v>868</v>
      </c>
      <c r="C35" s="4">
        <v>1</v>
      </c>
      <c r="D35" s="4">
        <v>4</v>
      </c>
    </row>
    <row r="36" spans="1:4" ht="14.25">
      <c r="A36" s="4" t="s">
        <v>869</v>
      </c>
      <c r="B36" s="4" t="s">
        <v>870</v>
      </c>
      <c r="C36" s="4">
        <v>4</v>
      </c>
      <c r="D36" s="4">
        <v>5</v>
      </c>
    </row>
    <row r="37" spans="1:4" ht="14.25">
      <c r="A37" s="4" t="s">
        <v>871</v>
      </c>
      <c r="B37" s="4" t="s">
        <v>872</v>
      </c>
      <c r="C37" s="4">
        <v>3</v>
      </c>
      <c r="D37" s="4">
        <v>4</v>
      </c>
    </row>
    <row r="38" spans="1:4" ht="14.25">
      <c r="A38" s="4" t="s">
        <v>873</v>
      </c>
      <c r="B38" s="4" t="s">
        <v>874</v>
      </c>
      <c r="C38" s="4">
        <v>3</v>
      </c>
      <c r="D38" s="4">
        <v>4</v>
      </c>
    </row>
    <row r="39" spans="1:4" ht="14.25">
      <c r="A39" s="4" t="s">
        <v>875</v>
      </c>
      <c r="B39" s="4" t="s">
        <v>876</v>
      </c>
      <c r="C39" s="4">
        <v>2</v>
      </c>
      <c r="D39" s="4">
        <v>4</v>
      </c>
    </row>
    <row r="40" spans="1:4" ht="14.25">
      <c r="A40" s="4" t="s">
        <v>877</v>
      </c>
      <c r="B40" s="4" t="s">
        <v>878</v>
      </c>
      <c r="C40" s="4">
        <v>4</v>
      </c>
      <c r="D40" s="4">
        <v>4</v>
      </c>
    </row>
    <row r="41" spans="1:4" ht="14.25">
      <c r="A41" s="4" t="s">
        <v>879</v>
      </c>
      <c r="B41" s="4" t="s">
        <v>880</v>
      </c>
      <c r="C41" s="4">
        <v>3</v>
      </c>
      <c r="D41" s="4">
        <v>4</v>
      </c>
    </row>
    <row r="42" spans="1:4" ht="14.25">
      <c r="A42" s="4" t="s">
        <v>881</v>
      </c>
      <c r="B42" s="4" t="s">
        <v>882</v>
      </c>
      <c r="C42" s="4">
        <v>3</v>
      </c>
      <c r="D42" s="4">
        <v>4</v>
      </c>
    </row>
    <row r="43" spans="1:4" ht="14.25">
      <c r="A43" s="4" t="s">
        <v>883</v>
      </c>
      <c r="B43" s="4" t="s">
        <v>884</v>
      </c>
      <c r="C43" s="4">
        <v>1</v>
      </c>
      <c r="D43" s="4">
        <v>2</v>
      </c>
    </row>
    <row r="44" spans="1:4" ht="14.25">
      <c r="A44" s="4" t="s">
        <v>885</v>
      </c>
      <c r="B44" s="4" t="s">
        <v>886</v>
      </c>
      <c r="C44" s="4">
        <v>2</v>
      </c>
      <c r="D44" s="4">
        <v>4</v>
      </c>
    </row>
    <row r="45" spans="1:4" ht="14.25">
      <c r="A45" s="4" t="s">
        <v>887</v>
      </c>
      <c r="B45" s="4" t="s">
        <v>888</v>
      </c>
      <c r="C45" s="4">
        <v>2</v>
      </c>
      <c r="D45" s="4">
        <v>3</v>
      </c>
    </row>
    <row r="46" spans="1:4" ht="14.25">
      <c r="A46" s="4" t="s">
        <v>889</v>
      </c>
      <c r="B46" s="4" t="s">
        <v>890</v>
      </c>
      <c r="C46" s="4">
        <v>2</v>
      </c>
      <c r="D46" s="4">
        <v>4</v>
      </c>
    </row>
    <row r="47" spans="1:4" ht="14.25">
      <c r="A47" s="4" t="s">
        <v>891</v>
      </c>
      <c r="B47" s="4" t="s">
        <v>892</v>
      </c>
      <c r="C47" s="4">
        <v>2</v>
      </c>
      <c r="D47" s="4">
        <v>4</v>
      </c>
    </row>
    <row r="48" spans="1:4" ht="14.25">
      <c r="A48" s="4" t="s">
        <v>893</v>
      </c>
      <c r="B48" s="4" t="s">
        <v>894</v>
      </c>
      <c r="C48" s="4">
        <v>1</v>
      </c>
      <c r="D48" s="4">
        <v>1</v>
      </c>
    </row>
    <row r="49" spans="1:4" ht="14.25">
      <c r="A49" s="4" t="s">
        <v>895</v>
      </c>
      <c r="B49" s="4" t="s">
        <v>896</v>
      </c>
      <c r="C49" s="4">
        <v>2</v>
      </c>
      <c r="D49" s="4">
        <v>4</v>
      </c>
    </row>
    <row r="50" spans="1:4" ht="14.25">
      <c r="A50" s="4" t="s">
        <v>897</v>
      </c>
      <c r="B50" s="4" t="s">
        <v>898</v>
      </c>
      <c r="C50" s="4">
        <v>1</v>
      </c>
      <c r="D50" s="4">
        <v>4</v>
      </c>
    </row>
    <row r="51" spans="1:4" ht="14.25">
      <c r="A51" s="4" t="s">
        <v>899</v>
      </c>
      <c r="B51" s="4" t="s">
        <v>900</v>
      </c>
      <c r="C51" s="4">
        <v>1</v>
      </c>
      <c r="D51" s="4">
        <v>2</v>
      </c>
    </row>
    <row r="52" spans="1:4" ht="14.25">
      <c r="A52" s="4" t="s">
        <v>901</v>
      </c>
      <c r="B52" s="4" t="s">
        <v>902</v>
      </c>
      <c r="C52" s="4">
        <v>3</v>
      </c>
      <c r="D52" s="4">
        <v>3</v>
      </c>
    </row>
    <row r="53" spans="1:4" ht="14.25">
      <c r="A53" s="4" t="s">
        <v>903</v>
      </c>
      <c r="B53" s="4" t="s">
        <v>904</v>
      </c>
      <c r="C53" s="4">
        <v>1</v>
      </c>
      <c r="D53" s="4">
        <v>2</v>
      </c>
    </row>
    <row r="54" spans="1:4" ht="14.25">
      <c r="A54" s="4" t="s">
        <v>905</v>
      </c>
      <c r="B54" s="4" t="s">
        <v>906</v>
      </c>
      <c r="C54" s="4">
        <v>2</v>
      </c>
      <c r="D54" s="4">
        <v>3</v>
      </c>
    </row>
    <row r="55" spans="1:4" ht="14.25">
      <c r="A55" s="4" t="s">
        <v>907</v>
      </c>
      <c r="B55" s="4" t="s">
        <v>908</v>
      </c>
      <c r="C55" s="4">
        <v>1</v>
      </c>
      <c r="D55" s="4">
        <v>4</v>
      </c>
    </row>
    <row r="56" spans="1:4" ht="14.25">
      <c r="A56" s="4" t="s">
        <v>909</v>
      </c>
      <c r="B56" s="4" t="s">
        <v>910</v>
      </c>
      <c r="C56" s="4">
        <v>1</v>
      </c>
      <c r="D56" s="4">
        <v>4</v>
      </c>
    </row>
    <row r="57" spans="1:4" ht="14.25">
      <c r="A57" s="4" t="s">
        <v>911</v>
      </c>
      <c r="B57" s="4" t="s">
        <v>912</v>
      </c>
      <c r="C57" s="4">
        <v>2</v>
      </c>
      <c r="D57" s="4">
        <v>4</v>
      </c>
    </row>
    <row r="58" spans="1:4" ht="14.25">
      <c r="A58" s="4" t="s">
        <v>913</v>
      </c>
      <c r="B58" s="4" t="s">
        <v>914</v>
      </c>
      <c r="C58" s="4">
        <v>2</v>
      </c>
      <c r="D58" s="4">
        <v>3</v>
      </c>
    </row>
    <row r="59" spans="1:4" ht="14.25">
      <c r="A59" s="4" t="s">
        <v>915</v>
      </c>
      <c r="B59" s="4" t="s">
        <v>916</v>
      </c>
      <c r="C59" s="4">
        <v>2</v>
      </c>
      <c r="D59" s="4">
        <v>4</v>
      </c>
    </row>
    <row r="60" spans="1:4" ht="14.25">
      <c r="A60" s="4" t="s">
        <v>917</v>
      </c>
      <c r="B60" s="4" t="s">
        <v>918</v>
      </c>
      <c r="C60" s="4">
        <v>3</v>
      </c>
      <c r="D60" s="4">
        <v>5</v>
      </c>
    </row>
    <row r="61" spans="1:4" ht="14.25">
      <c r="A61" s="4" t="s">
        <v>919</v>
      </c>
      <c r="B61" s="4" t="s">
        <v>920</v>
      </c>
      <c r="C61" s="4">
        <v>1</v>
      </c>
      <c r="D61" s="4">
        <v>3</v>
      </c>
    </row>
    <row r="62" spans="1:4" ht="14.25">
      <c r="A62" s="4" t="s">
        <v>921</v>
      </c>
      <c r="B62" s="4" t="s">
        <v>922</v>
      </c>
      <c r="C62" s="4">
        <v>2</v>
      </c>
      <c r="D62" s="4">
        <v>3</v>
      </c>
    </row>
    <row r="63" spans="1:4" ht="14.25">
      <c r="A63" s="4" t="s">
        <v>923</v>
      </c>
      <c r="B63" s="4" t="s">
        <v>924</v>
      </c>
      <c r="C63" s="4">
        <v>1</v>
      </c>
      <c r="D63" s="4">
        <v>1</v>
      </c>
    </row>
    <row r="64" spans="1:4" ht="14.25">
      <c r="A64" s="4" t="s">
        <v>925</v>
      </c>
      <c r="B64" s="4" t="s">
        <v>926</v>
      </c>
      <c r="C64" s="4">
        <v>3</v>
      </c>
      <c r="D64" s="4">
        <v>4</v>
      </c>
    </row>
    <row r="66" spans="1:1" ht="14.25">
      <c r="A66" s="7" t="s">
        <v>960</v>
      </c>
    </row>
    <row r="68" spans="1:1">
      <c r="A68" s="28" t="s">
        <v>966</v>
      </c>
    </row>
  </sheetData>
  <hyperlinks>
    <hyperlink ref="A68" location="Sommaire!A1" display="Retour sommaire" xr:uid="{0FBF42F4-1D70-4CFD-87FA-D5EDADA53A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05228-8218-4D65-B633-292BD99C38BB}">
  <dimension ref="A1:B10"/>
  <sheetViews>
    <sheetView workbookViewId="0">
      <selection activeCell="A10" sqref="A10"/>
    </sheetView>
  </sheetViews>
  <sheetFormatPr baseColWidth="10" defaultRowHeight="12.75"/>
  <cols>
    <col min="1" max="1" width="46.42578125" bestFit="1" customWidth="1"/>
  </cols>
  <sheetData>
    <row r="1" spans="1:2" ht="18">
      <c r="A1" s="3" t="s">
        <v>967</v>
      </c>
    </row>
    <row r="2" spans="1:2" ht="14.25">
      <c r="A2" s="4"/>
      <c r="B2" s="4"/>
    </row>
    <row r="3" spans="1:2" ht="14.25">
      <c r="A3" s="4" t="s">
        <v>4</v>
      </c>
      <c r="B3" s="4">
        <v>191</v>
      </c>
    </row>
    <row r="4" spans="1:2" ht="14.25">
      <c r="A4" s="4" t="s">
        <v>5</v>
      </c>
      <c r="B4" s="4">
        <v>403</v>
      </c>
    </row>
    <row r="5" spans="1:2" ht="14.25">
      <c r="A5" s="4" t="s">
        <v>6</v>
      </c>
      <c r="B5" s="4">
        <v>108</v>
      </c>
    </row>
    <row r="6" spans="1:2" ht="14.25">
      <c r="A6" s="4" t="s">
        <v>7</v>
      </c>
      <c r="B6" s="4">
        <v>100</v>
      </c>
    </row>
    <row r="7" spans="1:2" ht="14.25">
      <c r="A7" s="4"/>
      <c r="B7" s="4"/>
    </row>
    <row r="8" spans="1:2" ht="14.25">
      <c r="A8" s="7" t="s">
        <v>957</v>
      </c>
      <c r="B8" s="4"/>
    </row>
    <row r="10" spans="1:2">
      <c r="A10" s="28" t="s">
        <v>966</v>
      </c>
    </row>
  </sheetData>
  <hyperlinks>
    <hyperlink ref="A10" location="Sommaire!A1" display="Retour sommaire" xr:uid="{6BF652F3-9B4F-46D8-80AA-4D6428990B17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50A2-6985-497B-8DC6-90B10D37D9E5}">
  <dimension ref="A1:C11"/>
  <sheetViews>
    <sheetView workbookViewId="0"/>
  </sheetViews>
  <sheetFormatPr baseColWidth="10" defaultRowHeight="12.75"/>
  <cols>
    <col min="1" max="1" width="18.7109375" customWidth="1"/>
  </cols>
  <sheetData>
    <row r="1" spans="1:3" ht="18">
      <c r="A1" s="3" t="s">
        <v>985</v>
      </c>
    </row>
    <row r="3" spans="1:3" ht="15">
      <c r="A3" s="4"/>
      <c r="B3" s="5" t="s">
        <v>6</v>
      </c>
      <c r="C3" s="5" t="s">
        <v>935</v>
      </c>
    </row>
    <row r="4" spans="1:3" ht="14.25">
      <c r="A4" s="4" t="s">
        <v>936</v>
      </c>
      <c r="B4" s="4">
        <v>213</v>
      </c>
      <c r="C4" s="4">
        <v>540</v>
      </c>
    </row>
    <row r="5" spans="1:3" ht="14.25">
      <c r="A5" s="4" t="s">
        <v>937</v>
      </c>
      <c r="B5" s="4">
        <v>467</v>
      </c>
      <c r="C5" s="4">
        <v>212</v>
      </c>
    </row>
    <row r="6" spans="1:3" ht="14.25">
      <c r="A6" s="4" t="s">
        <v>938</v>
      </c>
      <c r="B6" s="4">
        <v>896</v>
      </c>
      <c r="C6" s="4">
        <v>484</v>
      </c>
    </row>
    <row r="7" spans="1:3" ht="14.25">
      <c r="A7" s="4" t="s">
        <v>939</v>
      </c>
      <c r="B7" s="4">
        <v>777</v>
      </c>
      <c r="C7" s="4">
        <v>322</v>
      </c>
    </row>
    <row r="9" spans="1:3" ht="14.25">
      <c r="A9" s="7" t="s">
        <v>960</v>
      </c>
    </row>
    <row r="11" spans="1:3">
      <c r="A11" s="28" t="s">
        <v>966</v>
      </c>
    </row>
  </sheetData>
  <hyperlinks>
    <hyperlink ref="A11" location="Sommaire!A1" display="Retour sommaire" xr:uid="{526E845D-1FD8-4748-A0E9-8FD1A5400C6A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2C523-1C52-4DCB-890E-80AEC74AFD58}">
  <dimension ref="A1:C11"/>
  <sheetViews>
    <sheetView workbookViewId="0"/>
  </sheetViews>
  <sheetFormatPr baseColWidth="10" defaultRowHeight="12.75"/>
  <cols>
    <col min="1" max="1" width="36.28515625" customWidth="1"/>
    <col min="2" max="2" width="13.7109375" customWidth="1"/>
    <col min="3" max="3" width="12.42578125" customWidth="1"/>
  </cols>
  <sheetData>
    <row r="1" spans="1:3" ht="18">
      <c r="A1" s="3" t="s">
        <v>986</v>
      </c>
    </row>
    <row r="3" spans="1:3" ht="15">
      <c r="A3" s="4"/>
      <c r="B3" s="5" t="s">
        <v>941</v>
      </c>
      <c r="C3" s="5" t="s">
        <v>942</v>
      </c>
    </row>
    <row r="4" spans="1:3" ht="14.25">
      <c r="A4" s="4" t="s">
        <v>943</v>
      </c>
      <c r="B4" s="4">
        <v>4660</v>
      </c>
      <c r="C4" s="4">
        <v>1225</v>
      </c>
    </row>
    <row r="5" spans="1:3" ht="14.25">
      <c r="A5" s="4" t="s">
        <v>944</v>
      </c>
      <c r="B5" s="4">
        <v>1106</v>
      </c>
      <c r="C5" s="4">
        <v>630</v>
      </c>
    </row>
    <row r="6" spans="1:3" ht="14.25">
      <c r="A6" s="4" t="s">
        <v>945</v>
      </c>
      <c r="B6" s="4">
        <v>348</v>
      </c>
      <c r="C6" s="4">
        <v>384</v>
      </c>
    </row>
    <row r="7" spans="1:3" ht="14.25">
      <c r="A7" s="4" t="s">
        <v>946</v>
      </c>
      <c r="B7" s="4">
        <v>399</v>
      </c>
      <c r="C7" s="4">
        <v>115</v>
      </c>
    </row>
    <row r="9" spans="1:3" ht="14.25">
      <c r="A9" s="7" t="s">
        <v>960</v>
      </c>
    </row>
    <row r="11" spans="1:3">
      <c r="A11" s="28" t="s">
        <v>966</v>
      </c>
    </row>
  </sheetData>
  <hyperlinks>
    <hyperlink ref="A11" location="Sommaire!A1" display="Retour sommaire" xr:uid="{BC3BE891-E751-4B04-B8D4-AF54919783C5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87C2D-2817-4057-A76F-7DE0EA7A49CD}">
  <dimension ref="A1:B10"/>
  <sheetViews>
    <sheetView workbookViewId="0"/>
  </sheetViews>
  <sheetFormatPr baseColWidth="10" defaultRowHeight="12.75"/>
  <cols>
    <col min="1" max="1" width="39.140625" customWidth="1"/>
  </cols>
  <sheetData>
    <row r="1" spans="1:2" ht="18">
      <c r="A1" s="3" t="s">
        <v>987</v>
      </c>
    </row>
    <row r="3" spans="1:2" ht="14.25">
      <c r="A3" s="4" t="s">
        <v>943</v>
      </c>
      <c r="B3" s="8">
        <v>0.52</v>
      </c>
    </row>
    <row r="4" spans="1:2" ht="14.25">
      <c r="A4" s="4" t="s">
        <v>944</v>
      </c>
      <c r="B4" s="8">
        <v>0.27</v>
      </c>
    </row>
    <row r="5" spans="1:2" ht="14.25">
      <c r="A5" s="4" t="s">
        <v>945</v>
      </c>
      <c r="B5" s="8">
        <v>0.16</v>
      </c>
    </row>
    <row r="6" spans="1:2" ht="14.25">
      <c r="A6" s="4" t="s">
        <v>946</v>
      </c>
      <c r="B6" s="8">
        <v>0.05</v>
      </c>
    </row>
    <row r="8" spans="1:2" ht="14.25">
      <c r="A8" s="7" t="s">
        <v>960</v>
      </c>
    </row>
    <row r="10" spans="1:2">
      <c r="A10" s="28" t="s">
        <v>966</v>
      </c>
    </row>
  </sheetData>
  <hyperlinks>
    <hyperlink ref="A10" location="Sommaire!A1" display="Retour sommaire" xr:uid="{5139F655-50DD-4935-9EE0-1BB69C4AAD6B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40D71-DD72-4850-A74C-CF830CCFE614}">
  <dimension ref="A1:C13"/>
  <sheetViews>
    <sheetView workbookViewId="0">
      <selection activeCell="A13" sqref="A13"/>
    </sheetView>
  </sheetViews>
  <sheetFormatPr baseColWidth="10" defaultRowHeight="12.75"/>
  <cols>
    <col min="1" max="1" width="41.85546875" customWidth="1"/>
    <col min="2" max="2" width="35.5703125" customWidth="1"/>
    <col min="3" max="3" width="28.5703125" bestFit="1" customWidth="1"/>
  </cols>
  <sheetData>
    <row r="1" spans="1:3" ht="18">
      <c r="A1" s="3" t="s">
        <v>988</v>
      </c>
    </row>
    <row r="3" spans="1:3" ht="15">
      <c r="A3" s="4"/>
      <c r="B3" s="5" t="s">
        <v>949</v>
      </c>
      <c r="C3" s="5" t="s">
        <v>950</v>
      </c>
    </row>
    <row r="4" spans="1:3" ht="14.25">
      <c r="A4" s="4" t="s">
        <v>951</v>
      </c>
      <c r="B4" s="6">
        <v>4.0000000000000001E-3</v>
      </c>
      <c r="C4" s="6">
        <v>7.0000000000000001E-3</v>
      </c>
    </row>
    <row r="5" spans="1:3" ht="14.25">
      <c r="A5" s="4" t="s">
        <v>952</v>
      </c>
      <c r="B5" s="6">
        <v>3.5000000000000003E-2</v>
      </c>
      <c r="C5" s="6">
        <v>2.9000000000000001E-2</v>
      </c>
    </row>
    <row r="6" spans="1:3" ht="14.25">
      <c r="A6" s="4" t="s">
        <v>953</v>
      </c>
      <c r="B6" s="6">
        <v>6.8000000000000005E-2</v>
      </c>
      <c r="C6" s="6">
        <v>2.5000000000000001E-2</v>
      </c>
    </row>
    <row r="7" spans="1:3" ht="14.25">
      <c r="A7" s="4" t="s">
        <v>954</v>
      </c>
      <c r="B7" s="6">
        <v>0.32700000000000001</v>
      </c>
      <c r="C7" s="6">
        <v>0.22700000000000001</v>
      </c>
    </row>
    <row r="8" spans="1:3" ht="14.25">
      <c r="A8" s="4" t="s">
        <v>955</v>
      </c>
      <c r="B8" s="6">
        <v>0.32200000000000001</v>
      </c>
      <c r="C8" s="6">
        <v>0.29499999999999998</v>
      </c>
    </row>
    <row r="9" spans="1:3" ht="14.25">
      <c r="A9" s="4" t="s">
        <v>956</v>
      </c>
      <c r="B9" s="6">
        <v>0.24399999999999999</v>
      </c>
      <c r="C9" s="6">
        <v>0.41599999999999998</v>
      </c>
    </row>
    <row r="11" spans="1:3" ht="14.25">
      <c r="A11" s="7" t="s">
        <v>960</v>
      </c>
    </row>
    <row r="13" spans="1:3">
      <c r="A13" s="28" t="s">
        <v>966</v>
      </c>
    </row>
  </sheetData>
  <hyperlinks>
    <hyperlink ref="A13" location="Sommaire!A1" display="Retour sommaire" xr:uid="{6526355A-B75C-4095-91A6-46F7711F5DB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6E37A-34F8-498D-A741-16B00F336AA7}">
  <dimension ref="A1:B13"/>
  <sheetViews>
    <sheetView workbookViewId="0"/>
  </sheetViews>
  <sheetFormatPr baseColWidth="10" defaultRowHeight="12.75"/>
  <cols>
    <col min="1" max="1" width="120.7109375" bestFit="1" customWidth="1"/>
  </cols>
  <sheetData>
    <row r="1" spans="1:2" ht="18">
      <c r="A1" s="3" t="s">
        <v>968</v>
      </c>
    </row>
    <row r="3" spans="1:2" ht="14.25">
      <c r="A3" s="4" t="s">
        <v>8</v>
      </c>
      <c r="B3" s="4">
        <v>283</v>
      </c>
    </row>
    <row r="4" spans="1:2" ht="14.25">
      <c r="A4" s="4" t="s">
        <v>9</v>
      </c>
      <c r="B4" s="4">
        <v>209</v>
      </c>
    </row>
    <row r="5" spans="1:2" ht="14.25">
      <c r="A5" s="4" t="s">
        <v>10</v>
      </c>
      <c r="B5" s="4">
        <v>65</v>
      </c>
    </row>
    <row r="6" spans="1:2" ht="14.25">
      <c r="A6" s="4" t="s">
        <v>11</v>
      </c>
      <c r="B6" s="4">
        <v>56</v>
      </c>
    </row>
    <row r="7" spans="1:2" ht="14.25">
      <c r="A7" s="4" t="s">
        <v>12</v>
      </c>
      <c r="B7" s="4">
        <v>21</v>
      </c>
    </row>
    <row r="8" spans="1:2" ht="14.25">
      <c r="A8" s="4" t="s">
        <v>13</v>
      </c>
      <c r="B8" s="4">
        <v>27</v>
      </c>
    </row>
    <row r="9" spans="1:2" ht="14.25">
      <c r="A9" s="4" t="s">
        <v>14</v>
      </c>
      <c r="B9" s="4">
        <v>31</v>
      </c>
    </row>
    <row r="11" spans="1:2" ht="14.25">
      <c r="A11" s="7" t="s">
        <v>957</v>
      </c>
    </row>
    <row r="13" spans="1:2">
      <c r="A13" s="28" t="s">
        <v>966</v>
      </c>
    </row>
  </sheetData>
  <hyperlinks>
    <hyperlink ref="A13" location="Sommaire!A1" display="Retour sommaire" xr:uid="{947C0A34-0E3F-4563-A549-DA48522E001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FC47-A264-43EC-BEDC-DF69AE2AE4D4}">
  <dimension ref="A1:B10"/>
  <sheetViews>
    <sheetView workbookViewId="0">
      <selection activeCell="D21" sqref="D21"/>
    </sheetView>
  </sheetViews>
  <sheetFormatPr baseColWidth="10" defaultRowHeight="12.75"/>
  <sheetData>
    <row r="1" spans="1:2" ht="18">
      <c r="A1" s="3" t="s">
        <v>969</v>
      </c>
      <c r="B1" s="3"/>
    </row>
    <row r="3" spans="1:2" ht="14.25">
      <c r="A3" s="4" t="s">
        <v>0</v>
      </c>
      <c r="B3" s="4">
        <v>204</v>
      </c>
    </row>
    <row r="4" spans="1:2" ht="14.25">
      <c r="A4" s="4" t="s">
        <v>1</v>
      </c>
      <c r="B4" s="4">
        <v>359</v>
      </c>
    </row>
    <row r="5" spans="1:2" ht="14.25">
      <c r="A5" s="4" t="s">
        <v>2</v>
      </c>
      <c r="B5" s="4">
        <v>153</v>
      </c>
    </row>
    <row r="6" spans="1:2" ht="14.25">
      <c r="A6" s="4" t="s">
        <v>3</v>
      </c>
      <c r="B6" s="4">
        <v>86</v>
      </c>
    </row>
    <row r="8" spans="1:2" ht="14.25">
      <c r="A8" s="7" t="s">
        <v>957</v>
      </c>
    </row>
    <row r="10" spans="1:2">
      <c r="A10" s="28" t="s">
        <v>966</v>
      </c>
    </row>
  </sheetData>
  <hyperlinks>
    <hyperlink ref="A10" location="Sommaire!A1" display="Retour sommaire" xr:uid="{AA3FC7FF-C498-46F1-A34F-CAA54CF9F24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878C1-B473-471C-A021-DF9BA83DE7C0}">
  <dimension ref="A1:B12"/>
  <sheetViews>
    <sheetView workbookViewId="0">
      <selection activeCell="D14" sqref="D14"/>
    </sheetView>
  </sheetViews>
  <sheetFormatPr baseColWidth="10" defaultRowHeight="12.75"/>
  <cols>
    <col min="1" max="1" width="48.42578125" customWidth="1"/>
  </cols>
  <sheetData>
    <row r="1" spans="1:2" ht="18">
      <c r="A1" s="3" t="s">
        <v>970</v>
      </c>
    </row>
    <row r="3" spans="1:2" ht="14.25">
      <c r="A3" s="4" t="s">
        <v>958</v>
      </c>
      <c r="B3" s="4">
        <v>167</v>
      </c>
    </row>
    <row r="4" spans="1:2" ht="14.25">
      <c r="A4" s="4" t="s">
        <v>15</v>
      </c>
      <c r="B4" s="4">
        <v>115</v>
      </c>
    </row>
    <row r="5" spans="1:2" ht="14.25">
      <c r="A5" s="4" t="s">
        <v>16</v>
      </c>
      <c r="B5" s="4">
        <v>33</v>
      </c>
    </row>
    <row r="6" spans="1:2" ht="14.25">
      <c r="A6" s="4" t="s">
        <v>17</v>
      </c>
      <c r="B6" s="4">
        <v>33</v>
      </c>
    </row>
    <row r="7" spans="1:2" ht="14.25">
      <c r="A7" s="4" t="s">
        <v>18</v>
      </c>
      <c r="B7" s="4">
        <v>13</v>
      </c>
    </row>
    <row r="8" spans="1:2" ht="14.25">
      <c r="A8" s="4" t="s">
        <v>19</v>
      </c>
      <c r="B8" s="4">
        <v>28</v>
      </c>
    </row>
    <row r="10" spans="1:2" ht="14.25">
      <c r="A10" s="7" t="s">
        <v>957</v>
      </c>
    </row>
    <row r="12" spans="1:2">
      <c r="A12" s="28" t="s">
        <v>966</v>
      </c>
    </row>
  </sheetData>
  <hyperlinks>
    <hyperlink ref="A12" location="Sommaire!A1" display="Retour sommaire" xr:uid="{71F726AD-C8A8-4DA0-8187-939E6ADF349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875CB-EC97-45E2-8A82-6FE15F19D42F}">
  <dimension ref="A1:D351"/>
  <sheetViews>
    <sheetView workbookViewId="0">
      <selection activeCell="E4" sqref="E4"/>
    </sheetView>
  </sheetViews>
  <sheetFormatPr baseColWidth="10" defaultRowHeight="12.75"/>
  <cols>
    <col min="2" max="2" width="24" bestFit="1" customWidth="1"/>
    <col min="4" max="4" width="16.5703125" customWidth="1"/>
  </cols>
  <sheetData>
    <row r="1" spans="1:4" ht="18">
      <c r="A1" s="3" t="s">
        <v>972</v>
      </c>
    </row>
    <row r="2" spans="1:4" ht="18">
      <c r="A2" s="3"/>
    </row>
    <row r="3" spans="1:4" ht="15">
      <c r="A3" s="23" t="s">
        <v>20</v>
      </c>
      <c r="B3" s="23" t="s">
        <v>21</v>
      </c>
      <c r="C3" s="23" t="s">
        <v>22</v>
      </c>
      <c r="D3" s="25" t="s">
        <v>23</v>
      </c>
    </row>
    <row r="4" spans="1:4" ht="14.25">
      <c r="A4" s="18" t="s">
        <v>24</v>
      </c>
      <c r="B4" s="18" t="s">
        <v>25</v>
      </c>
      <c r="C4" s="18">
        <v>91</v>
      </c>
      <c r="D4" s="26">
        <v>0.15345699831365936</v>
      </c>
    </row>
    <row r="5" spans="1:4" ht="14.25">
      <c r="A5" s="18" t="s">
        <v>26</v>
      </c>
      <c r="B5" s="18" t="s">
        <v>27</v>
      </c>
      <c r="C5" s="18">
        <v>184</v>
      </c>
      <c r="D5" s="26">
        <v>0.15726495726495726</v>
      </c>
    </row>
    <row r="6" spans="1:4" ht="14.25">
      <c r="A6" s="18" t="s">
        <v>28</v>
      </c>
      <c r="B6" s="18" t="s">
        <v>29</v>
      </c>
      <c r="C6" s="18">
        <v>149</v>
      </c>
      <c r="D6" s="26">
        <v>0.15651260504201681</v>
      </c>
    </row>
    <row r="7" spans="1:4" ht="14.25">
      <c r="A7" s="18" t="s">
        <v>30</v>
      </c>
      <c r="B7" s="18" t="s">
        <v>31</v>
      </c>
      <c r="C7" s="18">
        <v>649</v>
      </c>
      <c r="D7" s="26">
        <v>0.1334841628959276</v>
      </c>
    </row>
    <row r="8" spans="1:4" ht="14.25">
      <c r="A8" s="18" t="s">
        <v>32</v>
      </c>
      <c r="B8" s="18" t="s">
        <v>33</v>
      </c>
      <c r="C8" s="18">
        <v>127</v>
      </c>
      <c r="D8" s="26">
        <v>0.12318137730358875</v>
      </c>
    </row>
    <row r="9" spans="1:4" ht="14.25">
      <c r="A9" s="4" t="s">
        <v>34</v>
      </c>
      <c r="B9" s="4" t="s">
        <v>35</v>
      </c>
      <c r="C9" s="4">
        <v>38</v>
      </c>
      <c r="D9" s="26">
        <v>0.13970588235294118</v>
      </c>
    </row>
    <row r="10" spans="1:4" ht="14.25">
      <c r="A10" s="4" t="s">
        <v>36</v>
      </c>
      <c r="B10" s="4" t="s">
        <v>37</v>
      </c>
      <c r="C10" s="4">
        <v>135</v>
      </c>
      <c r="D10" s="26">
        <v>0.11811023622047244</v>
      </c>
    </row>
    <row r="11" spans="1:4" ht="14.25">
      <c r="A11" s="4" t="s">
        <v>38</v>
      </c>
      <c r="B11" s="4" t="s">
        <v>39</v>
      </c>
      <c r="C11" s="4">
        <v>28</v>
      </c>
      <c r="D11" s="26">
        <v>0.15730337078651685</v>
      </c>
    </row>
    <row r="12" spans="1:4" ht="14.25">
      <c r="A12" s="4" t="s">
        <v>40</v>
      </c>
      <c r="B12" s="4" t="s">
        <v>41</v>
      </c>
      <c r="C12" s="4">
        <v>131</v>
      </c>
      <c r="D12" s="26">
        <v>0.12440645773979107</v>
      </c>
    </row>
    <row r="13" spans="1:4" ht="14.25">
      <c r="A13" s="4" t="s">
        <v>42</v>
      </c>
      <c r="B13" s="4" t="s">
        <v>43</v>
      </c>
      <c r="C13" s="4">
        <v>121</v>
      </c>
      <c r="D13" s="26">
        <v>0.14319526627218934</v>
      </c>
    </row>
    <row r="14" spans="1:4" ht="14.25">
      <c r="A14" s="4" t="s">
        <v>44</v>
      </c>
      <c r="B14" s="4" t="s">
        <v>45</v>
      </c>
      <c r="C14" s="4">
        <v>269</v>
      </c>
      <c r="D14" s="26">
        <v>0.12652869238005646</v>
      </c>
    </row>
    <row r="15" spans="1:4" ht="14.25">
      <c r="A15" s="4" t="s">
        <v>46</v>
      </c>
      <c r="B15" s="4" t="s">
        <v>47</v>
      </c>
      <c r="C15" s="4">
        <v>179</v>
      </c>
      <c r="D15" s="26">
        <v>0.14365971107544143</v>
      </c>
    </row>
    <row r="16" spans="1:4" ht="14.25">
      <c r="A16" s="4" t="s">
        <v>48</v>
      </c>
      <c r="B16" s="4" t="s">
        <v>49</v>
      </c>
      <c r="C16" s="4">
        <v>268</v>
      </c>
      <c r="D16" s="26">
        <v>0.15811209439528023</v>
      </c>
    </row>
    <row r="17" spans="1:4" ht="14.25">
      <c r="A17" s="4" t="s">
        <v>50</v>
      </c>
      <c r="B17" s="4" t="s">
        <v>51</v>
      </c>
      <c r="C17" s="4">
        <v>45</v>
      </c>
      <c r="D17" s="26">
        <v>0.1053864168618267</v>
      </c>
    </row>
    <row r="18" spans="1:4" ht="14.25">
      <c r="A18" s="4" t="s">
        <v>52</v>
      </c>
      <c r="B18" s="4" t="s">
        <v>53</v>
      </c>
      <c r="C18" s="4">
        <v>42</v>
      </c>
      <c r="D18" s="26">
        <v>0.13333333333333333</v>
      </c>
    </row>
    <row r="19" spans="1:4" ht="14.25">
      <c r="A19" s="4" t="s">
        <v>54</v>
      </c>
      <c r="B19" s="4" t="s">
        <v>55</v>
      </c>
      <c r="C19" s="4">
        <v>65</v>
      </c>
      <c r="D19" s="26">
        <v>0.12745098039215685</v>
      </c>
    </row>
    <row r="20" spans="1:4" ht="14.25">
      <c r="A20" s="4" t="s">
        <v>56</v>
      </c>
      <c r="B20" s="4" t="s">
        <v>57</v>
      </c>
      <c r="C20" s="4">
        <v>427</v>
      </c>
      <c r="D20" s="26">
        <v>0.14568406687137495</v>
      </c>
    </row>
    <row r="21" spans="1:4" ht="14.25">
      <c r="A21" s="4" t="s">
        <v>58</v>
      </c>
      <c r="B21" s="4" t="s">
        <v>59</v>
      </c>
      <c r="C21" s="4">
        <v>166</v>
      </c>
      <c r="D21" s="26">
        <v>0.14372294372294372</v>
      </c>
    </row>
    <row r="22" spans="1:4" ht="14.25">
      <c r="A22" s="4" t="s">
        <v>60</v>
      </c>
      <c r="B22" s="4" t="s">
        <v>61</v>
      </c>
      <c r="C22" s="4">
        <v>52</v>
      </c>
      <c r="D22" s="26">
        <v>0.12713936430317849</v>
      </c>
    </row>
    <row r="23" spans="1:4" ht="14.25">
      <c r="A23" s="4" t="s">
        <v>62</v>
      </c>
      <c r="B23" s="4" t="s">
        <v>63</v>
      </c>
      <c r="C23" s="4">
        <v>27</v>
      </c>
      <c r="D23" s="26">
        <v>0.1148936170212766</v>
      </c>
    </row>
    <row r="24" spans="1:4" ht="14.25">
      <c r="A24" s="4" t="s">
        <v>64</v>
      </c>
      <c r="B24" s="4" t="s">
        <v>65</v>
      </c>
      <c r="C24" s="4">
        <v>239</v>
      </c>
      <c r="D24" s="26">
        <v>0.10505494505494506</v>
      </c>
    </row>
    <row r="25" spans="1:4" ht="14.25">
      <c r="A25" s="4" t="s">
        <v>66</v>
      </c>
      <c r="B25" s="4" t="s">
        <v>67</v>
      </c>
      <c r="C25" s="4">
        <v>105</v>
      </c>
      <c r="D25" s="26">
        <v>0.14542936288088643</v>
      </c>
    </row>
    <row r="26" spans="1:4" ht="14.25">
      <c r="A26" s="4" t="s">
        <v>68</v>
      </c>
      <c r="B26" s="4" t="s">
        <v>69</v>
      </c>
      <c r="C26" s="4">
        <v>96</v>
      </c>
      <c r="D26" s="26">
        <v>0.11538461538461539</v>
      </c>
    </row>
    <row r="27" spans="1:4" ht="14.25">
      <c r="A27" s="4" t="s">
        <v>70</v>
      </c>
      <c r="B27" s="4" t="s">
        <v>71</v>
      </c>
      <c r="C27" s="4">
        <v>37</v>
      </c>
      <c r="D27" s="26">
        <v>0.10662824207492795</v>
      </c>
    </row>
    <row r="28" spans="1:4" ht="14.25">
      <c r="A28" s="4" t="s">
        <v>72</v>
      </c>
      <c r="B28" s="4" t="s">
        <v>73</v>
      </c>
      <c r="C28" s="4">
        <v>149</v>
      </c>
      <c r="D28" s="26">
        <v>0.16464088397790055</v>
      </c>
    </row>
    <row r="29" spans="1:4" ht="14.25">
      <c r="A29" s="4" t="s">
        <v>74</v>
      </c>
      <c r="B29" s="4" t="s">
        <v>75</v>
      </c>
      <c r="C29" s="4">
        <v>59</v>
      </c>
      <c r="D29" s="26">
        <v>8.8455772113943024E-2</v>
      </c>
    </row>
    <row r="30" spans="1:4" ht="14.25">
      <c r="A30" s="4" t="s">
        <v>76</v>
      </c>
      <c r="B30" s="4" t="s">
        <v>77</v>
      </c>
      <c r="C30" s="4">
        <v>355</v>
      </c>
      <c r="D30" s="26">
        <v>0.14166001596169195</v>
      </c>
    </row>
    <row r="31" spans="1:4" ht="14.25">
      <c r="A31" s="4" t="s">
        <v>78</v>
      </c>
      <c r="B31" s="4" t="s">
        <v>79</v>
      </c>
      <c r="C31" s="4">
        <v>31</v>
      </c>
      <c r="D31" s="26">
        <v>8.7570621468926552E-2</v>
      </c>
    </row>
    <row r="32" spans="1:4" ht="14.25">
      <c r="A32" s="4" t="s">
        <v>80</v>
      </c>
      <c r="B32" s="4" t="s">
        <v>81</v>
      </c>
      <c r="C32" s="4">
        <v>215</v>
      </c>
      <c r="D32" s="26">
        <v>0.1388888888888889</v>
      </c>
    </row>
    <row r="33" spans="1:4" ht="14.25">
      <c r="A33" s="4" t="s">
        <v>82</v>
      </c>
      <c r="B33" s="4" t="s">
        <v>83</v>
      </c>
      <c r="C33" s="4">
        <v>132</v>
      </c>
      <c r="D33" s="26">
        <v>0.12535612535612536</v>
      </c>
    </row>
    <row r="34" spans="1:4" ht="14.25">
      <c r="A34" s="4" t="s">
        <v>84</v>
      </c>
      <c r="B34" s="4" t="s">
        <v>85</v>
      </c>
      <c r="C34" s="4">
        <v>48</v>
      </c>
      <c r="D34" s="26">
        <v>0.22748815165876776</v>
      </c>
    </row>
    <row r="35" spans="1:4" ht="14.25">
      <c r="A35" s="4" t="s">
        <v>86</v>
      </c>
      <c r="B35" s="4" t="s">
        <v>87</v>
      </c>
      <c r="C35" s="4">
        <v>59</v>
      </c>
      <c r="D35" s="26">
        <v>0.14640198511166252</v>
      </c>
    </row>
    <row r="36" spans="1:4" ht="14.25">
      <c r="A36" s="4" t="s">
        <v>88</v>
      </c>
      <c r="B36" s="4" t="s">
        <v>89</v>
      </c>
      <c r="C36" s="4">
        <v>78</v>
      </c>
      <c r="D36" s="26">
        <v>0.13636363636363635</v>
      </c>
    </row>
    <row r="37" spans="1:4" ht="14.25">
      <c r="A37" s="4" t="s">
        <v>90</v>
      </c>
      <c r="B37" s="4" t="s">
        <v>91</v>
      </c>
      <c r="C37" s="4">
        <v>70</v>
      </c>
      <c r="D37" s="26">
        <v>0.13011152416356878</v>
      </c>
    </row>
    <row r="38" spans="1:4" ht="14.25">
      <c r="A38" s="4" t="s">
        <v>92</v>
      </c>
      <c r="B38" s="4" t="s">
        <v>93</v>
      </c>
      <c r="C38" s="4">
        <v>32</v>
      </c>
      <c r="D38" s="26">
        <v>0.12698412698412698</v>
      </c>
    </row>
    <row r="39" spans="1:4" ht="14.25">
      <c r="A39" s="4" t="s">
        <v>94</v>
      </c>
      <c r="B39" s="4" t="s">
        <v>95</v>
      </c>
      <c r="C39" s="4">
        <v>63</v>
      </c>
      <c r="D39" s="26">
        <v>0.12778904665314403</v>
      </c>
    </row>
    <row r="40" spans="1:4" ht="14.25">
      <c r="A40" s="4" t="s">
        <v>96</v>
      </c>
      <c r="B40" s="4" t="s">
        <v>97</v>
      </c>
      <c r="C40" s="4">
        <v>234</v>
      </c>
      <c r="D40" s="26">
        <v>0.12717391304347825</v>
      </c>
    </row>
    <row r="41" spans="1:4" ht="14.25">
      <c r="A41" s="4" t="s">
        <v>98</v>
      </c>
      <c r="B41" s="4" t="s">
        <v>99</v>
      </c>
      <c r="C41" s="4">
        <v>54</v>
      </c>
      <c r="D41" s="26">
        <v>0.13602015113350127</v>
      </c>
    </row>
    <row r="42" spans="1:4" ht="14.25">
      <c r="A42" s="4" t="s">
        <v>100</v>
      </c>
      <c r="B42" s="4" t="s">
        <v>101</v>
      </c>
      <c r="C42" s="4">
        <v>839</v>
      </c>
      <c r="D42" s="26">
        <v>0.13068535825545172</v>
      </c>
    </row>
    <row r="43" spans="1:4" ht="14.25">
      <c r="A43" s="4" t="s">
        <v>102</v>
      </c>
      <c r="B43" s="4" t="s">
        <v>103</v>
      </c>
      <c r="C43" s="4">
        <v>120</v>
      </c>
      <c r="D43" s="26">
        <v>0.13157894736842105</v>
      </c>
    </row>
    <row r="44" spans="1:4" ht="14.25">
      <c r="A44" s="4" t="s">
        <v>104</v>
      </c>
      <c r="B44" s="4" t="s">
        <v>105</v>
      </c>
      <c r="C44" s="4">
        <v>336</v>
      </c>
      <c r="D44" s="26">
        <v>0.14808285588364919</v>
      </c>
    </row>
    <row r="45" spans="1:4" ht="14.25">
      <c r="A45" s="4" t="s">
        <v>106</v>
      </c>
      <c r="B45" s="4" t="s">
        <v>107</v>
      </c>
      <c r="C45" s="4">
        <v>188</v>
      </c>
      <c r="D45" s="26">
        <v>0.11298076923076923</v>
      </c>
    </row>
    <row r="46" spans="1:4" ht="14.25">
      <c r="A46" s="4" t="s">
        <v>108</v>
      </c>
      <c r="B46" s="4" t="s">
        <v>109</v>
      </c>
      <c r="C46" s="4">
        <v>2262</v>
      </c>
      <c r="D46" s="26">
        <v>0.15114258987037285</v>
      </c>
    </row>
    <row r="47" spans="1:4" ht="14.25">
      <c r="A47" s="4" t="s">
        <v>110</v>
      </c>
      <c r="B47" s="4" t="s">
        <v>111</v>
      </c>
      <c r="C47" s="4">
        <v>39</v>
      </c>
      <c r="D47" s="26">
        <v>0.10051546391752578</v>
      </c>
    </row>
    <row r="48" spans="1:4" ht="14.25">
      <c r="A48" s="4" t="s">
        <v>112</v>
      </c>
      <c r="B48" s="4" t="s">
        <v>113</v>
      </c>
      <c r="C48" s="4">
        <v>89</v>
      </c>
      <c r="D48" s="26">
        <v>0.13185185185185186</v>
      </c>
    </row>
    <row r="49" spans="1:4" ht="14.25">
      <c r="A49" s="4" t="s">
        <v>114</v>
      </c>
      <c r="B49" s="4" t="s">
        <v>115</v>
      </c>
      <c r="C49" s="4">
        <v>288</v>
      </c>
      <c r="D49" s="26">
        <v>7.3282442748091606E-2</v>
      </c>
    </row>
    <row r="50" spans="1:4" ht="14.25">
      <c r="A50" s="4" t="s">
        <v>116</v>
      </c>
      <c r="B50" s="4" t="s">
        <v>117</v>
      </c>
      <c r="C50" s="4">
        <v>714</v>
      </c>
      <c r="D50" s="26">
        <v>0.10170940170940171</v>
      </c>
    </row>
    <row r="51" spans="1:4" ht="14.25">
      <c r="A51" s="4" t="s">
        <v>118</v>
      </c>
      <c r="B51" s="4" t="s">
        <v>119</v>
      </c>
      <c r="C51" s="4">
        <v>207</v>
      </c>
      <c r="D51" s="26">
        <v>0.11590145576707726</v>
      </c>
    </row>
    <row r="52" spans="1:4" ht="14.25">
      <c r="A52" s="4" t="s">
        <v>120</v>
      </c>
      <c r="B52" s="4" t="s">
        <v>121</v>
      </c>
      <c r="C52" s="4">
        <v>48</v>
      </c>
      <c r="D52" s="26">
        <v>0.11707317073170732</v>
      </c>
    </row>
    <row r="53" spans="1:4" ht="14.25">
      <c r="A53" s="4" t="s">
        <v>122</v>
      </c>
      <c r="B53" s="4" t="s">
        <v>123</v>
      </c>
      <c r="C53" s="4">
        <v>215</v>
      </c>
      <c r="D53" s="26">
        <v>0.1556842867487328</v>
      </c>
    </row>
    <row r="54" spans="1:4" ht="14.25">
      <c r="A54" s="4" t="s">
        <v>124</v>
      </c>
      <c r="B54" s="4" t="s">
        <v>125</v>
      </c>
      <c r="C54" s="4">
        <v>107</v>
      </c>
      <c r="D54" s="26">
        <v>0.16512345679012347</v>
      </c>
    </row>
    <row r="55" spans="1:4" ht="14.25">
      <c r="A55" s="4" t="s">
        <v>126</v>
      </c>
      <c r="B55" s="4" t="s">
        <v>127</v>
      </c>
      <c r="C55" s="4">
        <v>164</v>
      </c>
      <c r="D55" s="26">
        <v>0.11606510969568294</v>
      </c>
    </row>
    <row r="56" spans="1:4" ht="14.25">
      <c r="A56" s="4" t="s">
        <v>128</v>
      </c>
      <c r="B56" s="4" t="s">
        <v>129</v>
      </c>
      <c r="C56" s="4">
        <v>79</v>
      </c>
      <c r="D56" s="26">
        <v>0.14416058394160583</v>
      </c>
    </row>
    <row r="57" spans="1:4" ht="14.25">
      <c r="A57" s="4" t="s">
        <v>130</v>
      </c>
      <c r="B57" s="4" t="s">
        <v>131</v>
      </c>
      <c r="C57" s="4">
        <v>79</v>
      </c>
      <c r="D57" s="26">
        <v>0.14285714285714285</v>
      </c>
    </row>
    <row r="58" spans="1:4" ht="14.25">
      <c r="A58" s="4" t="s">
        <v>132</v>
      </c>
      <c r="B58" s="4" t="s">
        <v>133</v>
      </c>
      <c r="C58" s="4">
        <v>133</v>
      </c>
      <c r="D58" s="26">
        <v>0.14599341383095499</v>
      </c>
    </row>
    <row r="59" spans="1:4" ht="14.25">
      <c r="A59" s="4" t="s">
        <v>134</v>
      </c>
      <c r="B59" s="4" t="s">
        <v>135</v>
      </c>
      <c r="C59" s="4">
        <v>242</v>
      </c>
      <c r="D59" s="26">
        <v>0.14102564102564102</v>
      </c>
    </row>
    <row r="60" spans="1:4" ht="14.25">
      <c r="A60" s="4" t="s">
        <v>136</v>
      </c>
      <c r="B60" s="4" t="s">
        <v>137</v>
      </c>
      <c r="C60" s="4">
        <v>343</v>
      </c>
      <c r="D60" s="26">
        <v>0.13248358439551949</v>
      </c>
    </row>
    <row r="61" spans="1:4" ht="14.25">
      <c r="A61" s="4" t="s">
        <v>138</v>
      </c>
      <c r="B61" s="4" t="s">
        <v>139</v>
      </c>
      <c r="C61" s="4">
        <v>68</v>
      </c>
      <c r="D61" s="26">
        <v>0.1585081585081585</v>
      </c>
    </row>
    <row r="62" spans="1:4" ht="14.25">
      <c r="A62" s="4" t="s">
        <v>140</v>
      </c>
      <c r="B62" s="4" t="s">
        <v>141</v>
      </c>
      <c r="C62" s="4">
        <v>17</v>
      </c>
      <c r="D62" s="26">
        <v>7.7981651376146793E-2</v>
      </c>
    </row>
    <row r="63" spans="1:4" ht="14.25">
      <c r="A63" s="4" t="s">
        <v>142</v>
      </c>
      <c r="B63" s="4" t="s">
        <v>143</v>
      </c>
      <c r="C63" s="4">
        <v>1821</v>
      </c>
      <c r="D63" s="26">
        <v>0.25550722604181281</v>
      </c>
    </row>
    <row r="64" spans="1:4" ht="14.25">
      <c r="A64" s="4" t="s">
        <v>144</v>
      </c>
      <c r="B64" s="4" t="s">
        <v>145</v>
      </c>
      <c r="C64" s="4">
        <v>109</v>
      </c>
      <c r="D64" s="26">
        <v>0.15308988764044945</v>
      </c>
    </row>
    <row r="65" spans="1:4" ht="14.25">
      <c r="A65" s="4" t="s">
        <v>146</v>
      </c>
      <c r="B65" s="4" t="s">
        <v>147</v>
      </c>
      <c r="C65" s="4">
        <v>61</v>
      </c>
      <c r="D65" s="26">
        <v>0.14987714987714987</v>
      </c>
    </row>
    <row r="66" spans="1:4" ht="14.25">
      <c r="A66" s="4" t="s">
        <v>148</v>
      </c>
      <c r="B66" s="4" t="s">
        <v>149</v>
      </c>
      <c r="C66" s="4">
        <v>43</v>
      </c>
      <c r="D66" s="26">
        <v>0.11315789473684211</v>
      </c>
    </row>
    <row r="67" spans="1:4" ht="14.25">
      <c r="A67" s="4" t="s">
        <v>150</v>
      </c>
      <c r="B67" s="4" t="s">
        <v>151</v>
      </c>
      <c r="C67" s="4">
        <v>92</v>
      </c>
      <c r="D67" s="26">
        <v>0.14132104454685099</v>
      </c>
    </row>
    <row r="68" spans="1:4" ht="14.25">
      <c r="A68" s="4" t="s">
        <v>152</v>
      </c>
      <c r="B68" s="4" t="s">
        <v>153</v>
      </c>
      <c r="C68" s="4">
        <v>93</v>
      </c>
      <c r="D68" s="26">
        <v>0.13135593220338984</v>
      </c>
    </row>
    <row r="69" spans="1:4" ht="14.25">
      <c r="A69" s="4" t="s">
        <v>154</v>
      </c>
      <c r="B69" s="4" t="s">
        <v>155</v>
      </c>
      <c r="C69" s="4">
        <v>193</v>
      </c>
      <c r="D69" s="26">
        <v>0.13505948215535341</v>
      </c>
    </row>
    <row r="70" spans="1:4" ht="14.25">
      <c r="A70" s="4" t="s">
        <v>156</v>
      </c>
      <c r="B70" s="4" t="s">
        <v>157</v>
      </c>
      <c r="C70" s="4">
        <v>197</v>
      </c>
      <c r="D70" s="26">
        <v>0.15597783056215361</v>
      </c>
    </row>
    <row r="71" spans="1:4" ht="14.25">
      <c r="A71" s="4" t="s">
        <v>158</v>
      </c>
      <c r="B71" s="4" t="s">
        <v>159</v>
      </c>
      <c r="C71" s="4">
        <v>395</v>
      </c>
      <c r="D71" s="26">
        <v>0.17062634989200864</v>
      </c>
    </row>
    <row r="72" spans="1:4" ht="14.25">
      <c r="A72" s="4" t="s">
        <v>160</v>
      </c>
      <c r="B72" s="4" t="s">
        <v>161</v>
      </c>
      <c r="C72" s="4">
        <v>503</v>
      </c>
      <c r="D72" s="26">
        <v>0.11684088269454124</v>
      </c>
    </row>
    <row r="73" spans="1:4" ht="14.25">
      <c r="A73" s="4" t="s">
        <v>162</v>
      </c>
      <c r="B73" s="4" t="s">
        <v>163</v>
      </c>
      <c r="C73" s="4">
        <v>128</v>
      </c>
      <c r="D73" s="26">
        <v>0.14050493962678376</v>
      </c>
    </row>
    <row r="74" spans="1:4" ht="14.25">
      <c r="A74" s="4" t="s">
        <v>164</v>
      </c>
      <c r="B74" s="4" t="s">
        <v>165</v>
      </c>
      <c r="C74" s="4">
        <v>107</v>
      </c>
      <c r="D74" s="26">
        <v>0.15574963609898107</v>
      </c>
    </row>
    <row r="75" spans="1:4" ht="14.25">
      <c r="A75" s="4" t="s">
        <v>166</v>
      </c>
      <c r="B75" s="4" t="s">
        <v>167</v>
      </c>
      <c r="C75" s="4">
        <v>364</v>
      </c>
      <c r="D75" s="26">
        <v>0.143930407275603</v>
      </c>
    </row>
    <row r="76" spans="1:4" ht="14.25">
      <c r="A76" s="4" t="s">
        <v>168</v>
      </c>
      <c r="B76" s="4" t="s">
        <v>169</v>
      </c>
      <c r="C76" s="4">
        <v>21</v>
      </c>
      <c r="D76" s="26">
        <v>7.3170731707317069E-2</v>
      </c>
    </row>
    <row r="77" spans="1:4" ht="14.25">
      <c r="A77" s="4" t="s">
        <v>170</v>
      </c>
      <c r="B77" s="4" t="s">
        <v>171</v>
      </c>
      <c r="C77" s="4">
        <v>88</v>
      </c>
      <c r="D77" s="26">
        <v>0.13880126182965299</v>
      </c>
    </row>
    <row r="78" spans="1:4" ht="14.25">
      <c r="A78" s="4" t="s">
        <v>172</v>
      </c>
      <c r="B78" s="4" t="s">
        <v>173</v>
      </c>
      <c r="C78" s="4">
        <v>70</v>
      </c>
      <c r="D78" s="26">
        <v>0.11006289308176101</v>
      </c>
    </row>
    <row r="79" spans="1:4" ht="14.25">
      <c r="A79" s="4" t="s">
        <v>174</v>
      </c>
      <c r="B79" s="4" t="s">
        <v>175</v>
      </c>
      <c r="C79" s="4">
        <v>28</v>
      </c>
      <c r="D79" s="26">
        <v>0.11290322580645161</v>
      </c>
    </row>
    <row r="80" spans="1:4" ht="14.25">
      <c r="A80" s="4" t="s">
        <v>176</v>
      </c>
      <c r="B80" s="4" t="s">
        <v>177</v>
      </c>
      <c r="C80" s="4">
        <v>125</v>
      </c>
      <c r="D80" s="26">
        <v>0.11312217194570136</v>
      </c>
    </row>
    <row r="81" spans="1:4" ht="14.25">
      <c r="A81" s="4" t="s">
        <v>178</v>
      </c>
      <c r="B81" s="4" t="s">
        <v>179</v>
      </c>
      <c r="C81" s="4">
        <v>65</v>
      </c>
      <c r="D81" s="26">
        <v>0.15151515151515152</v>
      </c>
    </row>
    <row r="82" spans="1:4" ht="14.25">
      <c r="A82" s="4" t="s">
        <v>180</v>
      </c>
      <c r="B82" s="4" t="s">
        <v>181</v>
      </c>
      <c r="C82" s="4">
        <v>35</v>
      </c>
      <c r="D82" s="26">
        <v>0.13011152416356878</v>
      </c>
    </row>
    <row r="83" spans="1:4" ht="14.25">
      <c r="A83" s="4" t="s">
        <v>182</v>
      </c>
      <c r="B83" s="4" t="s">
        <v>183</v>
      </c>
      <c r="C83" s="4">
        <v>2352</v>
      </c>
      <c r="D83" s="26">
        <v>0.13908929627439384</v>
      </c>
    </row>
    <row r="84" spans="1:4" ht="14.25">
      <c r="A84" s="4" t="s">
        <v>184</v>
      </c>
      <c r="B84" s="4" t="s">
        <v>185</v>
      </c>
      <c r="C84" s="4">
        <v>127</v>
      </c>
      <c r="D84" s="26">
        <v>7.9275905118601747E-2</v>
      </c>
    </row>
    <row r="85" spans="1:4" ht="14.25">
      <c r="A85" s="4" t="s">
        <v>186</v>
      </c>
      <c r="B85" s="4" t="s">
        <v>187</v>
      </c>
      <c r="C85" s="4">
        <v>24</v>
      </c>
      <c r="D85" s="26">
        <v>0.14201183431952663</v>
      </c>
    </row>
    <row r="86" spans="1:4" ht="14.25">
      <c r="A86" s="4" t="s">
        <v>188</v>
      </c>
      <c r="B86" s="4" t="s">
        <v>189</v>
      </c>
      <c r="C86" s="4">
        <v>65</v>
      </c>
      <c r="D86" s="26">
        <v>0.14705882352941177</v>
      </c>
    </row>
    <row r="87" spans="1:4" ht="14.25">
      <c r="A87" s="4" t="s">
        <v>190</v>
      </c>
      <c r="B87" s="4" t="s">
        <v>191</v>
      </c>
      <c r="C87" s="4">
        <v>118</v>
      </c>
      <c r="D87" s="26">
        <v>0.157543391188251</v>
      </c>
    </row>
    <row r="88" spans="1:4" ht="14.25">
      <c r="A88" s="4" t="s">
        <v>192</v>
      </c>
      <c r="B88" s="4" t="s">
        <v>193</v>
      </c>
      <c r="C88" s="4">
        <v>251</v>
      </c>
      <c r="D88" s="26">
        <v>0.17358229598893499</v>
      </c>
    </row>
    <row r="89" spans="1:4" ht="14.25">
      <c r="A89" s="4" t="s">
        <v>194</v>
      </c>
      <c r="B89" s="4" t="s">
        <v>195</v>
      </c>
      <c r="C89" s="4">
        <v>174</v>
      </c>
      <c r="D89" s="26">
        <v>0.15948670944087992</v>
      </c>
    </row>
    <row r="90" spans="1:4" ht="14.25">
      <c r="A90" s="4" t="s">
        <v>196</v>
      </c>
      <c r="B90" s="4" t="s">
        <v>197</v>
      </c>
      <c r="C90" s="4">
        <v>167</v>
      </c>
      <c r="D90" s="26">
        <v>0.14396551724137932</v>
      </c>
    </row>
    <row r="91" spans="1:4" ht="14.25">
      <c r="A91" s="4" t="s">
        <v>198</v>
      </c>
      <c r="B91" s="4" t="s">
        <v>199</v>
      </c>
      <c r="C91" s="4">
        <v>124</v>
      </c>
      <c r="D91" s="26">
        <v>0.125</v>
      </c>
    </row>
    <row r="92" spans="1:4" ht="14.25">
      <c r="A92" s="4" t="s">
        <v>200</v>
      </c>
      <c r="B92" s="4" t="s">
        <v>201</v>
      </c>
      <c r="C92" s="4">
        <v>84</v>
      </c>
      <c r="D92" s="26">
        <v>0.15026833631484796</v>
      </c>
    </row>
    <row r="93" spans="1:4" ht="14.25">
      <c r="A93" s="4" t="s">
        <v>202</v>
      </c>
      <c r="B93" s="4" t="s">
        <v>203</v>
      </c>
      <c r="C93" s="4">
        <v>144</v>
      </c>
      <c r="D93" s="26">
        <v>0.12413793103448276</v>
      </c>
    </row>
    <row r="94" spans="1:4" ht="14.25">
      <c r="A94" s="4" t="s">
        <v>204</v>
      </c>
      <c r="B94" s="4" t="s">
        <v>205</v>
      </c>
      <c r="C94" s="4">
        <v>1189</v>
      </c>
      <c r="D94" s="26">
        <v>0.14961620737385176</v>
      </c>
    </row>
    <row r="95" spans="1:4" ht="14.25">
      <c r="A95" s="4" t="s">
        <v>206</v>
      </c>
      <c r="B95" s="4" t="s">
        <v>207</v>
      </c>
      <c r="C95" s="4">
        <v>122</v>
      </c>
      <c r="D95" s="26">
        <v>9.8625707356507678E-2</v>
      </c>
    </row>
    <row r="96" spans="1:4" ht="14.25">
      <c r="A96" s="4" t="s">
        <v>208</v>
      </c>
      <c r="B96" s="4" t="s">
        <v>209</v>
      </c>
      <c r="C96" s="4">
        <v>9</v>
      </c>
      <c r="D96" s="26">
        <v>7.3770491803278687E-2</v>
      </c>
    </row>
    <row r="97" spans="1:4" ht="14.25">
      <c r="A97" s="4" t="s">
        <v>210</v>
      </c>
      <c r="B97" s="4" t="s">
        <v>211</v>
      </c>
      <c r="C97" s="4">
        <v>27</v>
      </c>
      <c r="D97" s="26">
        <v>0.10756972111553785</v>
      </c>
    </row>
    <row r="98" spans="1:4" ht="14.25">
      <c r="A98" s="4" t="s">
        <v>212</v>
      </c>
      <c r="B98" s="4" t="s">
        <v>213</v>
      </c>
      <c r="C98" s="4">
        <v>108</v>
      </c>
      <c r="D98" s="26">
        <v>0.18848167539267016</v>
      </c>
    </row>
    <row r="99" spans="1:4" ht="14.25">
      <c r="A99" s="4" t="s">
        <v>214</v>
      </c>
      <c r="B99" s="4" t="s">
        <v>215</v>
      </c>
      <c r="C99" s="4">
        <v>45</v>
      </c>
      <c r="D99" s="26">
        <v>0.11221945137157108</v>
      </c>
    </row>
    <row r="100" spans="1:4" ht="14.25">
      <c r="A100" s="4" t="s">
        <v>216</v>
      </c>
      <c r="B100" s="4" t="s">
        <v>217</v>
      </c>
      <c r="C100" s="4">
        <v>69</v>
      </c>
      <c r="D100" s="26">
        <v>0.16009280742459397</v>
      </c>
    </row>
    <row r="101" spans="1:4" ht="14.25">
      <c r="A101" s="4" t="s">
        <v>218</v>
      </c>
      <c r="B101" s="4" t="s">
        <v>219</v>
      </c>
      <c r="C101" s="4">
        <v>3988</v>
      </c>
      <c r="D101" s="26">
        <v>0.19430910153966088</v>
      </c>
    </row>
    <row r="102" spans="1:4" ht="14.25">
      <c r="A102" s="4" t="s">
        <v>220</v>
      </c>
      <c r="B102" s="4" t="s">
        <v>221</v>
      </c>
      <c r="C102" s="4">
        <v>107</v>
      </c>
      <c r="D102" s="26">
        <v>0.12369942196531791</v>
      </c>
    </row>
    <row r="103" spans="1:4" ht="14.25">
      <c r="A103" s="4" t="s">
        <v>222</v>
      </c>
      <c r="B103" s="4" t="s">
        <v>223</v>
      </c>
      <c r="C103" s="4">
        <v>56</v>
      </c>
      <c r="D103" s="26">
        <v>0.12043010752688173</v>
      </c>
    </row>
    <row r="104" spans="1:4" ht="14.25">
      <c r="A104" s="4" t="s">
        <v>224</v>
      </c>
      <c r="B104" s="4" t="s">
        <v>225</v>
      </c>
      <c r="C104" s="4">
        <v>281</v>
      </c>
      <c r="D104" s="26">
        <v>0.20377084844089921</v>
      </c>
    </row>
    <row r="105" spans="1:4" ht="14.25">
      <c r="A105" s="4" t="s">
        <v>226</v>
      </c>
      <c r="B105" s="4" t="s">
        <v>227</v>
      </c>
      <c r="C105" s="4">
        <v>242</v>
      </c>
      <c r="D105" s="26">
        <v>0.13451917732073373</v>
      </c>
    </row>
    <row r="106" spans="1:4" ht="14.25">
      <c r="A106" s="4" t="s">
        <v>228</v>
      </c>
      <c r="B106" s="4" t="s">
        <v>229</v>
      </c>
      <c r="C106" s="4">
        <v>474</v>
      </c>
      <c r="D106" s="26">
        <v>0.11192443919716646</v>
      </c>
    </row>
    <row r="107" spans="1:4" ht="14.25">
      <c r="A107" s="4" t="s">
        <v>230</v>
      </c>
      <c r="B107" s="4" t="s">
        <v>231</v>
      </c>
      <c r="C107" s="4">
        <v>50</v>
      </c>
      <c r="D107" s="26">
        <v>8.3194675540765387E-2</v>
      </c>
    </row>
    <row r="108" spans="1:4" ht="14.25">
      <c r="A108" s="4" t="s">
        <v>232</v>
      </c>
      <c r="B108" s="4" t="s">
        <v>233</v>
      </c>
      <c r="C108" s="4">
        <v>283</v>
      </c>
      <c r="D108" s="26">
        <v>0.14832285115303984</v>
      </c>
    </row>
    <row r="109" spans="1:4" ht="14.25">
      <c r="A109" s="4" t="s">
        <v>234</v>
      </c>
      <c r="B109" s="4" t="s">
        <v>235</v>
      </c>
      <c r="C109" s="4">
        <v>100</v>
      </c>
      <c r="D109" s="26">
        <v>0.13477088948787061</v>
      </c>
    </row>
    <row r="110" spans="1:4" ht="14.25">
      <c r="A110" s="4" t="s">
        <v>236</v>
      </c>
      <c r="B110" s="4" t="s">
        <v>237</v>
      </c>
      <c r="C110" s="4">
        <v>23</v>
      </c>
      <c r="D110" s="26">
        <v>0.10697674418604651</v>
      </c>
    </row>
    <row r="111" spans="1:4" ht="14.25">
      <c r="A111" s="4" t="s">
        <v>238</v>
      </c>
      <c r="B111" s="4" t="s">
        <v>239</v>
      </c>
      <c r="C111" s="4">
        <v>22</v>
      </c>
      <c r="D111" s="26">
        <v>0.14285714285714285</v>
      </c>
    </row>
    <row r="112" spans="1:4" ht="14.25">
      <c r="A112" s="4" t="s">
        <v>240</v>
      </c>
      <c r="B112" s="4" t="s">
        <v>241</v>
      </c>
      <c r="C112" s="4">
        <v>174</v>
      </c>
      <c r="D112" s="26">
        <v>0.10661764705882353</v>
      </c>
    </row>
    <row r="113" spans="1:4" ht="14.25">
      <c r="A113" s="4" t="s">
        <v>242</v>
      </c>
      <c r="B113" s="4" t="s">
        <v>243</v>
      </c>
      <c r="C113" s="4">
        <v>36</v>
      </c>
      <c r="D113" s="26">
        <v>8.5714285714285715E-2</v>
      </c>
    </row>
    <row r="114" spans="1:4" ht="14.25">
      <c r="A114" s="4" t="s">
        <v>244</v>
      </c>
      <c r="B114" s="4" t="s">
        <v>245</v>
      </c>
      <c r="C114" s="4">
        <v>6</v>
      </c>
      <c r="D114" s="26">
        <v>8.1081081081081086E-2</v>
      </c>
    </row>
    <row r="115" spans="1:4" ht="14.25">
      <c r="A115" s="4" t="s">
        <v>246</v>
      </c>
      <c r="B115" s="4" t="s">
        <v>247</v>
      </c>
      <c r="C115" s="4">
        <v>68</v>
      </c>
      <c r="D115" s="26">
        <v>8.6294416243654817E-2</v>
      </c>
    </row>
    <row r="116" spans="1:4" ht="14.25">
      <c r="A116" s="4" t="s">
        <v>248</v>
      </c>
      <c r="B116" s="4" t="s">
        <v>249</v>
      </c>
      <c r="C116" s="4">
        <v>30</v>
      </c>
      <c r="D116" s="26">
        <v>0.12244897959183673</v>
      </c>
    </row>
    <row r="117" spans="1:4" ht="14.25">
      <c r="A117" s="4" t="s">
        <v>250</v>
      </c>
      <c r="B117" s="4" t="s">
        <v>251</v>
      </c>
      <c r="C117" s="4">
        <v>89</v>
      </c>
      <c r="D117" s="26">
        <v>0.13798449612403102</v>
      </c>
    </row>
    <row r="118" spans="1:4" ht="14.25">
      <c r="A118" s="4" t="s">
        <v>252</v>
      </c>
      <c r="B118" s="4" t="s">
        <v>253</v>
      </c>
      <c r="C118" s="4">
        <v>277</v>
      </c>
      <c r="D118" s="26">
        <v>9.0760157273918743E-2</v>
      </c>
    </row>
    <row r="119" spans="1:4" ht="14.25">
      <c r="A119" s="4" t="s">
        <v>254</v>
      </c>
      <c r="B119" s="4" t="s">
        <v>255</v>
      </c>
      <c r="C119" s="4">
        <v>323</v>
      </c>
      <c r="D119" s="26">
        <v>0.13492063492063491</v>
      </c>
    </row>
    <row r="120" spans="1:4" ht="14.25">
      <c r="A120" s="4" t="s">
        <v>256</v>
      </c>
      <c r="B120" s="4" t="s">
        <v>257</v>
      </c>
      <c r="C120" s="4">
        <v>1613</v>
      </c>
      <c r="D120" s="26">
        <v>0.16334177215189874</v>
      </c>
    </row>
    <row r="121" spans="1:4" ht="14.25">
      <c r="A121" s="4" t="s">
        <v>258</v>
      </c>
      <c r="B121" s="4" t="s">
        <v>259</v>
      </c>
      <c r="C121" s="4">
        <v>184</v>
      </c>
      <c r="D121" s="26">
        <v>0.12637362637362637</v>
      </c>
    </row>
    <row r="122" spans="1:4" ht="14.25">
      <c r="A122" s="4" t="s">
        <v>260</v>
      </c>
      <c r="B122" s="4" t="s">
        <v>261</v>
      </c>
      <c r="C122" s="4">
        <v>34</v>
      </c>
      <c r="D122" s="26">
        <v>9.4444444444444442E-2</v>
      </c>
    </row>
    <row r="123" spans="1:4" ht="14.25">
      <c r="A123" s="4" t="s">
        <v>262</v>
      </c>
      <c r="B123" s="4" t="s">
        <v>263</v>
      </c>
      <c r="C123" s="4">
        <v>11</v>
      </c>
      <c r="D123" s="26">
        <v>0.14666666666666667</v>
      </c>
    </row>
    <row r="124" spans="1:4" ht="14.25">
      <c r="A124" s="4" t="s">
        <v>264</v>
      </c>
      <c r="B124" s="4" t="s">
        <v>265</v>
      </c>
      <c r="C124" s="4">
        <v>102</v>
      </c>
      <c r="D124" s="26">
        <v>0.16451612903225807</v>
      </c>
    </row>
    <row r="125" spans="1:4" ht="14.25">
      <c r="A125" s="4" t="s">
        <v>266</v>
      </c>
      <c r="B125" s="4" t="s">
        <v>267</v>
      </c>
      <c r="C125" s="4">
        <v>29</v>
      </c>
      <c r="D125" s="26">
        <v>0.12340425531914893</v>
      </c>
    </row>
    <row r="126" spans="1:4" ht="14.25">
      <c r="A126" s="4" t="s">
        <v>268</v>
      </c>
      <c r="B126" s="4" t="s">
        <v>269</v>
      </c>
      <c r="C126" s="4">
        <v>149</v>
      </c>
      <c r="D126" s="26">
        <v>8.5780080598733446E-2</v>
      </c>
    </row>
    <row r="127" spans="1:4" ht="14.25">
      <c r="A127" s="4" t="s">
        <v>270</v>
      </c>
      <c r="B127" s="4" t="s">
        <v>271</v>
      </c>
      <c r="C127" s="4">
        <v>174</v>
      </c>
      <c r="D127" s="26">
        <v>0.13112283345892992</v>
      </c>
    </row>
    <row r="128" spans="1:4" ht="14.25">
      <c r="A128" s="4" t="s">
        <v>272</v>
      </c>
      <c r="B128" s="4" t="s">
        <v>273</v>
      </c>
      <c r="C128" s="4">
        <v>119</v>
      </c>
      <c r="D128" s="26">
        <v>0.14709517923362175</v>
      </c>
    </row>
    <row r="129" spans="1:4" ht="14.25">
      <c r="A129" s="4" t="s">
        <v>274</v>
      </c>
      <c r="B129" s="4" t="s">
        <v>275</v>
      </c>
      <c r="C129" s="4">
        <v>52</v>
      </c>
      <c r="D129" s="26">
        <v>0.12322274881516587</v>
      </c>
    </row>
    <row r="130" spans="1:4" ht="14.25">
      <c r="A130" s="4" t="s">
        <v>276</v>
      </c>
      <c r="B130" s="4" t="s">
        <v>277</v>
      </c>
      <c r="C130" s="4">
        <v>499</v>
      </c>
      <c r="D130" s="26">
        <v>0.15891719745222929</v>
      </c>
    </row>
    <row r="131" spans="1:4" ht="14.25">
      <c r="A131" s="4" t="s">
        <v>278</v>
      </c>
      <c r="B131" s="4" t="s">
        <v>279</v>
      </c>
      <c r="C131" s="4">
        <v>34</v>
      </c>
      <c r="D131" s="26">
        <v>0.14049586776859505</v>
      </c>
    </row>
    <row r="132" spans="1:4" ht="14.25">
      <c r="A132" s="4" t="s">
        <v>280</v>
      </c>
      <c r="B132" s="4" t="s">
        <v>281</v>
      </c>
      <c r="C132" s="4">
        <v>66</v>
      </c>
      <c r="D132" s="26">
        <v>0.14224137931034483</v>
      </c>
    </row>
    <row r="133" spans="1:4" ht="14.25">
      <c r="A133" s="4" t="s">
        <v>282</v>
      </c>
      <c r="B133" s="4" t="s">
        <v>283</v>
      </c>
      <c r="C133" s="4">
        <v>146</v>
      </c>
      <c r="D133" s="26">
        <v>0.14974358974358976</v>
      </c>
    </row>
    <row r="134" spans="1:4" ht="14.25">
      <c r="A134" s="4" t="s">
        <v>284</v>
      </c>
      <c r="B134" s="4" t="s">
        <v>285</v>
      </c>
      <c r="C134" s="4">
        <v>140</v>
      </c>
      <c r="D134" s="26">
        <v>0.11084718923198733</v>
      </c>
    </row>
    <row r="135" spans="1:4" ht="14.25">
      <c r="A135" s="4" t="s">
        <v>286</v>
      </c>
      <c r="B135" s="4" t="s">
        <v>287</v>
      </c>
      <c r="C135" s="4">
        <v>55</v>
      </c>
      <c r="D135" s="26">
        <v>7.4123989218328842E-2</v>
      </c>
    </row>
    <row r="136" spans="1:4" ht="14.25">
      <c r="A136" s="4" t="s">
        <v>288</v>
      </c>
      <c r="B136" s="4" t="s">
        <v>289</v>
      </c>
      <c r="C136" s="4">
        <v>318</v>
      </c>
      <c r="D136" s="26">
        <v>0.14729041222788328</v>
      </c>
    </row>
    <row r="137" spans="1:4" ht="14.25">
      <c r="A137" s="4" t="s">
        <v>290</v>
      </c>
      <c r="B137" s="4" t="s">
        <v>291</v>
      </c>
      <c r="C137" s="4">
        <v>105</v>
      </c>
      <c r="D137" s="26">
        <v>0.16329704510108864</v>
      </c>
    </row>
    <row r="138" spans="1:4" ht="14.25">
      <c r="A138" s="4" t="s">
        <v>292</v>
      </c>
      <c r="B138" s="4" t="s">
        <v>293</v>
      </c>
      <c r="C138" s="4">
        <v>108</v>
      </c>
      <c r="D138" s="26">
        <v>0.1638846737481032</v>
      </c>
    </row>
    <row r="139" spans="1:4" ht="14.25">
      <c r="A139" s="4" t="s">
        <v>294</v>
      </c>
      <c r="B139" s="4" t="s">
        <v>295</v>
      </c>
      <c r="C139" s="4">
        <v>295</v>
      </c>
      <c r="D139" s="26">
        <v>0.11669303797468354</v>
      </c>
    </row>
    <row r="140" spans="1:4" ht="14.25">
      <c r="A140" s="4" t="s">
        <v>296</v>
      </c>
      <c r="B140" s="4" t="s">
        <v>297</v>
      </c>
      <c r="C140" s="4">
        <v>148</v>
      </c>
      <c r="D140" s="26">
        <v>0.15071283095723015</v>
      </c>
    </row>
    <row r="141" spans="1:4" ht="14.25">
      <c r="A141" s="4" t="s">
        <v>298</v>
      </c>
      <c r="B141" s="4" t="s">
        <v>299</v>
      </c>
      <c r="C141" s="4">
        <v>290</v>
      </c>
      <c r="D141" s="26">
        <v>0.10473094980137233</v>
      </c>
    </row>
    <row r="142" spans="1:4" ht="14.25">
      <c r="A142" s="4" t="s">
        <v>300</v>
      </c>
      <c r="B142" s="4" t="s">
        <v>301</v>
      </c>
      <c r="C142" s="4">
        <v>825</v>
      </c>
      <c r="D142" s="26">
        <v>0.11354252683732452</v>
      </c>
    </row>
    <row r="143" spans="1:4" ht="14.25">
      <c r="A143" s="4" t="s">
        <v>302</v>
      </c>
      <c r="B143" s="4" t="s">
        <v>303</v>
      </c>
      <c r="C143" s="4">
        <v>94</v>
      </c>
      <c r="D143" s="26">
        <v>0.13967310549777118</v>
      </c>
    </row>
    <row r="144" spans="1:4" ht="14.25">
      <c r="A144" s="4" t="s">
        <v>304</v>
      </c>
      <c r="B144" s="4" t="s">
        <v>305</v>
      </c>
      <c r="C144" s="4">
        <v>280</v>
      </c>
      <c r="D144" s="26">
        <v>0.14806980433632999</v>
      </c>
    </row>
    <row r="145" spans="1:4" ht="14.25">
      <c r="A145" s="4" t="s">
        <v>306</v>
      </c>
      <c r="B145" s="4" t="s">
        <v>307</v>
      </c>
      <c r="C145" s="4">
        <v>117</v>
      </c>
      <c r="D145" s="26">
        <v>0.19211822660098521</v>
      </c>
    </row>
    <row r="146" spans="1:4" ht="14.25">
      <c r="A146" s="4" t="s">
        <v>308</v>
      </c>
      <c r="B146" s="4" t="s">
        <v>309</v>
      </c>
      <c r="C146" s="4">
        <v>202</v>
      </c>
      <c r="D146" s="26">
        <v>7.9340141398271793E-2</v>
      </c>
    </row>
    <row r="147" spans="1:4" ht="14.25">
      <c r="A147" s="4" t="s">
        <v>310</v>
      </c>
      <c r="B147" s="4" t="s">
        <v>311</v>
      </c>
      <c r="C147" s="4">
        <v>655</v>
      </c>
      <c r="D147" s="26">
        <v>9.0232814437250314E-2</v>
      </c>
    </row>
    <row r="148" spans="1:4" ht="14.25">
      <c r="A148" s="4" t="s">
        <v>312</v>
      </c>
      <c r="B148" s="4" t="s">
        <v>313</v>
      </c>
      <c r="C148" s="4">
        <v>25</v>
      </c>
      <c r="D148" s="26">
        <v>0.13513513513513514</v>
      </c>
    </row>
    <row r="149" spans="1:4" ht="14.25">
      <c r="A149" s="4" t="s">
        <v>314</v>
      </c>
      <c r="B149" s="4" t="s">
        <v>315</v>
      </c>
      <c r="C149" s="4">
        <v>237</v>
      </c>
      <c r="D149" s="26">
        <v>0.13892145369284878</v>
      </c>
    </row>
    <row r="150" spans="1:4" ht="14.25">
      <c r="A150" s="4" t="s">
        <v>316</v>
      </c>
      <c r="B150" s="4" t="s">
        <v>317</v>
      </c>
      <c r="C150" s="4">
        <v>738</v>
      </c>
      <c r="D150" s="26">
        <v>0.16145263618464231</v>
      </c>
    </row>
    <row r="151" spans="1:4" ht="14.25">
      <c r="A151" s="4" t="s">
        <v>318</v>
      </c>
      <c r="B151" s="4" t="s">
        <v>319</v>
      </c>
      <c r="C151" s="4">
        <v>432</v>
      </c>
      <c r="D151" s="26">
        <v>0.13957996768982228</v>
      </c>
    </row>
    <row r="152" spans="1:4" ht="14.25">
      <c r="A152" s="4" t="s">
        <v>320</v>
      </c>
      <c r="B152" s="4" t="s">
        <v>321</v>
      </c>
      <c r="C152" s="4">
        <v>87</v>
      </c>
      <c r="D152" s="26">
        <v>0.12150837988826815</v>
      </c>
    </row>
    <row r="153" spans="1:4" ht="14.25">
      <c r="A153" s="4" t="s">
        <v>322</v>
      </c>
      <c r="B153" s="4" t="s">
        <v>323</v>
      </c>
      <c r="C153" s="4">
        <v>168</v>
      </c>
      <c r="D153" s="26">
        <v>0.10480349344978165</v>
      </c>
    </row>
    <row r="154" spans="1:4" ht="14.25">
      <c r="A154" s="4" t="s">
        <v>324</v>
      </c>
      <c r="B154" s="4" t="s">
        <v>325</v>
      </c>
      <c r="C154" s="4">
        <v>1027</v>
      </c>
      <c r="D154" s="26">
        <v>0.14864669271964104</v>
      </c>
    </row>
    <row r="155" spans="1:4" ht="14.25">
      <c r="A155" s="4" t="s">
        <v>326</v>
      </c>
      <c r="B155" s="4" t="s">
        <v>327</v>
      </c>
      <c r="C155" s="4">
        <v>201</v>
      </c>
      <c r="D155" s="26">
        <v>0.13958333333333334</v>
      </c>
    </row>
    <row r="156" spans="1:4" ht="14.25">
      <c r="A156" s="4" t="s">
        <v>328</v>
      </c>
      <c r="B156" s="4" t="s">
        <v>329</v>
      </c>
      <c r="C156" s="4">
        <v>186</v>
      </c>
      <c r="D156" s="26">
        <v>0.14133738601823709</v>
      </c>
    </row>
    <row r="157" spans="1:4" ht="14.25">
      <c r="A157" s="4" t="s">
        <v>330</v>
      </c>
      <c r="B157" s="4" t="s">
        <v>331</v>
      </c>
      <c r="C157" s="4">
        <v>157</v>
      </c>
      <c r="D157" s="26">
        <v>9.7454996896337673E-2</v>
      </c>
    </row>
    <row r="158" spans="1:4" ht="14.25">
      <c r="A158" s="4" t="s">
        <v>332</v>
      </c>
      <c r="B158" s="4" t="s">
        <v>333</v>
      </c>
      <c r="C158" s="4">
        <v>237</v>
      </c>
      <c r="D158" s="26">
        <v>0.12172573189522343</v>
      </c>
    </row>
    <row r="159" spans="1:4" ht="14.25">
      <c r="A159" s="4" t="s">
        <v>334</v>
      </c>
      <c r="B159" s="4" t="s">
        <v>335</v>
      </c>
      <c r="C159" s="4">
        <v>76</v>
      </c>
      <c r="D159" s="26">
        <v>0.11078717201166181</v>
      </c>
    </row>
    <row r="160" spans="1:4" ht="14.25">
      <c r="A160" s="4" t="s">
        <v>336</v>
      </c>
      <c r="B160" s="4" t="s">
        <v>337</v>
      </c>
      <c r="C160" s="4">
        <v>530</v>
      </c>
      <c r="D160" s="26">
        <v>0.16143770941212307</v>
      </c>
    </row>
    <row r="161" spans="1:4" ht="14.25">
      <c r="A161" s="4" t="s">
        <v>338</v>
      </c>
      <c r="B161" s="4" t="s">
        <v>339</v>
      </c>
      <c r="C161" s="4">
        <v>520</v>
      </c>
      <c r="D161" s="26">
        <v>0.13862969874700079</v>
      </c>
    </row>
    <row r="162" spans="1:4" ht="14.25">
      <c r="A162" s="4" t="s">
        <v>340</v>
      </c>
      <c r="B162" s="4" t="s">
        <v>341</v>
      </c>
      <c r="C162" s="4">
        <v>255</v>
      </c>
      <c r="D162" s="26">
        <v>0.16108654453569171</v>
      </c>
    </row>
    <row r="163" spans="1:4" ht="14.25">
      <c r="A163" s="4" t="s">
        <v>342</v>
      </c>
      <c r="B163" s="4" t="s">
        <v>343</v>
      </c>
      <c r="C163" s="4">
        <v>401</v>
      </c>
      <c r="D163" s="26">
        <v>0.15831030398736676</v>
      </c>
    </row>
    <row r="164" spans="1:4" ht="14.25">
      <c r="A164" s="4" t="s">
        <v>344</v>
      </c>
      <c r="B164" s="4" t="s">
        <v>345</v>
      </c>
      <c r="C164" s="4">
        <v>379</v>
      </c>
      <c r="D164" s="26">
        <v>9.2597117029074028E-2</v>
      </c>
    </row>
    <row r="165" spans="1:4" ht="14.25">
      <c r="A165" s="4" t="s">
        <v>346</v>
      </c>
      <c r="B165" s="4" t="s">
        <v>347</v>
      </c>
      <c r="C165" s="4">
        <v>1993</v>
      </c>
      <c r="D165" s="26">
        <v>0.13719281338197839</v>
      </c>
    </row>
    <row r="166" spans="1:4" ht="14.25">
      <c r="A166" s="4" t="s">
        <v>348</v>
      </c>
      <c r="B166" s="4" t="s">
        <v>349</v>
      </c>
      <c r="C166" s="4">
        <v>170</v>
      </c>
      <c r="D166" s="26">
        <v>0.15178571428571427</v>
      </c>
    </row>
    <row r="167" spans="1:4" ht="14.25">
      <c r="A167" s="4" t="s">
        <v>350</v>
      </c>
      <c r="B167" s="4" t="s">
        <v>351</v>
      </c>
      <c r="C167" s="4">
        <v>90</v>
      </c>
      <c r="D167" s="26">
        <v>0.15985790408525755</v>
      </c>
    </row>
    <row r="168" spans="1:4" ht="14.25">
      <c r="A168" s="4" t="s">
        <v>352</v>
      </c>
      <c r="B168" s="4" t="s">
        <v>353</v>
      </c>
      <c r="C168" s="4">
        <v>493</v>
      </c>
      <c r="D168" s="26">
        <v>0.12193915409349493</v>
      </c>
    </row>
    <row r="169" spans="1:4" ht="14.25">
      <c r="A169" s="4" t="s">
        <v>354</v>
      </c>
      <c r="B169" s="4" t="s">
        <v>355</v>
      </c>
      <c r="C169" s="4">
        <v>245</v>
      </c>
      <c r="D169" s="26">
        <v>0.14966401954795358</v>
      </c>
    </row>
    <row r="170" spans="1:4" ht="14.25">
      <c r="A170" s="4" t="s">
        <v>356</v>
      </c>
      <c r="B170" s="4" t="s">
        <v>357</v>
      </c>
      <c r="C170" s="4">
        <v>338</v>
      </c>
      <c r="D170" s="26">
        <v>9.2628117292408885E-2</v>
      </c>
    </row>
    <row r="171" spans="1:4" ht="14.25">
      <c r="A171" s="4" t="s">
        <v>358</v>
      </c>
      <c r="B171" s="4" t="s">
        <v>359</v>
      </c>
      <c r="C171" s="4">
        <v>198</v>
      </c>
      <c r="D171" s="26">
        <v>8.4832904884318772E-2</v>
      </c>
    </row>
    <row r="172" spans="1:4" ht="14.25">
      <c r="A172" s="4" t="s">
        <v>360</v>
      </c>
      <c r="B172" s="4" t="s">
        <v>361</v>
      </c>
      <c r="C172" s="4">
        <v>126</v>
      </c>
      <c r="D172" s="26">
        <v>0.13606911447084233</v>
      </c>
    </row>
    <row r="173" spans="1:4" ht="14.25">
      <c r="A173" s="4" t="s">
        <v>362</v>
      </c>
      <c r="B173" s="4" t="s">
        <v>363</v>
      </c>
      <c r="C173" s="4">
        <v>364</v>
      </c>
      <c r="D173" s="26">
        <v>0.12239408204438466</v>
      </c>
    </row>
    <row r="174" spans="1:4" ht="14.25">
      <c r="A174" s="4" t="s">
        <v>364</v>
      </c>
      <c r="B174" s="4" t="s">
        <v>365</v>
      </c>
      <c r="C174" s="4">
        <v>331</v>
      </c>
      <c r="D174" s="26">
        <v>8.6468129571577845E-2</v>
      </c>
    </row>
    <row r="175" spans="1:4" ht="14.25">
      <c r="A175" s="4" t="s">
        <v>366</v>
      </c>
      <c r="B175" s="4" t="s">
        <v>367</v>
      </c>
      <c r="C175" s="4">
        <v>152</v>
      </c>
      <c r="D175" s="26">
        <v>0.12816188870151771</v>
      </c>
    </row>
    <row r="176" spans="1:4" ht="14.25">
      <c r="A176" s="4" t="s">
        <v>368</v>
      </c>
      <c r="B176" s="4" t="s">
        <v>369</v>
      </c>
      <c r="C176" s="4">
        <v>52</v>
      </c>
      <c r="D176" s="26">
        <v>6.8692206076618231E-2</v>
      </c>
    </row>
    <row r="177" spans="1:4" ht="14.25">
      <c r="A177" s="4" t="s">
        <v>370</v>
      </c>
      <c r="B177" s="4" t="s">
        <v>371</v>
      </c>
      <c r="C177" s="4">
        <v>111</v>
      </c>
      <c r="D177" s="26">
        <v>0.14721485411140584</v>
      </c>
    </row>
    <row r="178" spans="1:4" ht="14.25">
      <c r="A178" s="4" t="s">
        <v>372</v>
      </c>
      <c r="B178" s="4" t="s">
        <v>373</v>
      </c>
      <c r="C178" s="4">
        <v>548</v>
      </c>
      <c r="D178" s="26">
        <v>0.13310663104202089</v>
      </c>
    </row>
    <row r="179" spans="1:4" ht="14.25">
      <c r="A179" s="4" t="s">
        <v>374</v>
      </c>
      <c r="B179" s="4" t="s">
        <v>375</v>
      </c>
      <c r="C179" s="4">
        <v>122</v>
      </c>
      <c r="D179" s="26">
        <v>9.951060358890701E-2</v>
      </c>
    </row>
    <row r="180" spans="1:4" ht="14.25">
      <c r="A180" s="4" t="s">
        <v>376</v>
      </c>
      <c r="B180" s="4" t="s">
        <v>377</v>
      </c>
      <c r="C180" s="4">
        <v>45</v>
      </c>
      <c r="D180" s="26">
        <v>0.10089686098654709</v>
      </c>
    </row>
    <row r="181" spans="1:4" ht="14.25">
      <c r="A181" s="4" t="s">
        <v>378</v>
      </c>
      <c r="B181" s="4" t="s">
        <v>379</v>
      </c>
      <c r="C181" s="4">
        <v>584</v>
      </c>
      <c r="D181" s="26">
        <v>0.14714033761652809</v>
      </c>
    </row>
    <row r="182" spans="1:4" ht="14.25">
      <c r="A182" s="4" t="s">
        <v>380</v>
      </c>
      <c r="B182" s="4" t="s">
        <v>381</v>
      </c>
      <c r="C182" s="4">
        <v>245</v>
      </c>
      <c r="D182" s="26">
        <v>0.10986547085201794</v>
      </c>
    </row>
    <row r="183" spans="1:4" ht="14.25">
      <c r="A183" s="4" t="s">
        <v>382</v>
      </c>
      <c r="B183" s="4" t="s">
        <v>383</v>
      </c>
      <c r="C183" s="4">
        <v>209</v>
      </c>
      <c r="D183" s="26">
        <v>0.11949685534591195</v>
      </c>
    </row>
    <row r="184" spans="1:4" ht="14.25">
      <c r="A184" s="4" t="s">
        <v>384</v>
      </c>
      <c r="B184" s="4" t="s">
        <v>385</v>
      </c>
      <c r="C184" s="4">
        <v>544</v>
      </c>
      <c r="D184" s="26">
        <v>0.12422927609043161</v>
      </c>
    </row>
    <row r="185" spans="1:4" ht="14.25">
      <c r="A185" s="4" t="s">
        <v>386</v>
      </c>
      <c r="B185" s="4" t="s">
        <v>387</v>
      </c>
      <c r="C185" s="4">
        <v>244</v>
      </c>
      <c r="D185" s="26">
        <v>8.1687311683963842E-2</v>
      </c>
    </row>
    <row r="186" spans="1:4" ht="14.25">
      <c r="A186" s="4" t="s">
        <v>388</v>
      </c>
      <c r="B186" s="4" t="s">
        <v>389</v>
      </c>
      <c r="C186" s="4">
        <v>536</v>
      </c>
      <c r="D186" s="26">
        <v>0.14323890967397113</v>
      </c>
    </row>
    <row r="187" spans="1:4" ht="14.25">
      <c r="A187" s="4" t="s">
        <v>390</v>
      </c>
      <c r="B187" s="4" t="s">
        <v>391</v>
      </c>
      <c r="C187" s="4">
        <v>166</v>
      </c>
      <c r="D187" s="26">
        <v>0.14561403508771931</v>
      </c>
    </row>
    <row r="188" spans="1:4" ht="14.25">
      <c r="A188" s="4" t="s">
        <v>392</v>
      </c>
      <c r="B188" s="4" t="s">
        <v>393</v>
      </c>
      <c r="C188" s="4">
        <v>408</v>
      </c>
      <c r="D188" s="26">
        <v>0.11919368974583698</v>
      </c>
    </row>
    <row r="189" spans="1:4" ht="14.25">
      <c r="A189" s="4" t="s">
        <v>394</v>
      </c>
      <c r="B189" s="4" t="s">
        <v>395</v>
      </c>
      <c r="C189" s="4">
        <v>268</v>
      </c>
      <c r="D189" s="26">
        <v>8.5677749360613814E-2</v>
      </c>
    </row>
    <row r="190" spans="1:4" ht="14.25">
      <c r="A190" s="4" t="s">
        <v>396</v>
      </c>
      <c r="B190" s="4" t="s">
        <v>397</v>
      </c>
      <c r="C190" s="4">
        <v>1610</v>
      </c>
      <c r="D190" s="26">
        <v>0.14188772362739049</v>
      </c>
    </row>
    <row r="191" spans="1:4" ht="14.25">
      <c r="A191" s="4" t="s">
        <v>398</v>
      </c>
      <c r="B191" s="4" t="s">
        <v>399</v>
      </c>
      <c r="C191" s="4">
        <v>93</v>
      </c>
      <c r="D191" s="26">
        <v>0.12140992167101827</v>
      </c>
    </row>
    <row r="192" spans="1:4" ht="14.25">
      <c r="A192" s="4" t="s">
        <v>400</v>
      </c>
      <c r="B192" s="4" t="s">
        <v>401</v>
      </c>
      <c r="C192" s="4">
        <v>68</v>
      </c>
      <c r="D192" s="26">
        <v>0.15887850467289719</v>
      </c>
    </row>
    <row r="193" spans="1:4" ht="14.25">
      <c r="A193" s="4" t="s">
        <v>402</v>
      </c>
      <c r="B193" s="4" t="s">
        <v>403</v>
      </c>
      <c r="C193" s="4">
        <v>114</v>
      </c>
      <c r="D193" s="26">
        <v>9.5079232693911594E-2</v>
      </c>
    </row>
    <row r="194" spans="1:4" ht="14.25">
      <c r="A194" s="4" t="s">
        <v>404</v>
      </c>
      <c r="B194" s="4" t="s">
        <v>405</v>
      </c>
      <c r="C194" s="4">
        <v>327</v>
      </c>
      <c r="D194" s="26">
        <v>0.13682008368200838</v>
      </c>
    </row>
    <row r="195" spans="1:4" ht="14.25">
      <c r="A195" s="4" t="s">
        <v>406</v>
      </c>
      <c r="B195" s="4" t="s">
        <v>407</v>
      </c>
      <c r="C195" s="4">
        <v>179</v>
      </c>
      <c r="D195" s="26">
        <v>0.11180512179887571</v>
      </c>
    </row>
    <row r="196" spans="1:4" ht="14.25">
      <c r="A196" s="4" t="s">
        <v>408</v>
      </c>
      <c r="B196" s="4" t="s">
        <v>409</v>
      </c>
      <c r="C196" s="4">
        <v>176</v>
      </c>
      <c r="D196" s="26">
        <v>0.10085959885386819</v>
      </c>
    </row>
    <row r="197" spans="1:4" ht="14.25">
      <c r="A197" s="4" t="s">
        <v>410</v>
      </c>
      <c r="B197" s="4" t="s">
        <v>411</v>
      </c>
      <c r="C197" s="4">
        <v>441</v>
      </c>
      <c r="D197" s="26">
        <v>9.4311377245508976E-2</v>
      </c>
    </row>
    <row r="198" spans="1:4" ht="14.25">
      <c r="A198" s="4" t="s">
        <v>412</v>
      </c>
      <c r="B198" s="4" t="s">
        <v>413</v>
      </c>
      <c r="C198" s="4">
        <v>274</v>
      </c>
      <c r="D198" s="26">
        <v>0.13611525086934922</v>
      </c>
    </row>
    <row r="199" spans="1:4" ht="14.25">
      <c r="A199" s="4" t="s">
        <v>414</v>
      </c>
      <c r="B199" s="4" t="s">
        <v>415</v>
      </c>
      <c r="C199" s="4">
        <v>162</v>
      </c>
      <c r="D199" s="26">
        <v>0.10182275298554368</v>
      </c>
    </row>
    <row r="200" spans="1:4" ht="14.25">
      <c r="A200" s="4" t="s">
        <v>416</v>
      </c>
      <c r="B200" s="4" t="s">
        <v>417</v>
      </c>
      <c r="C200" s="4">
        <v>796</v>
      </c>
      <c r="D200" s="26">
        <v>0.14691768180140274</v>
      </c>
    </row>
    <row r="201" spans="1:4" ht="14.25">
      <c r="A201" s="4" t="s">
        <v>418</v>
      </c>
      <c r="B201" s="4" t="s">
        <v>419</v>
      </c>
      <c r="C201" s="4">
        <v>262</v>
      </c>
      <c r="D201" s="26">
        <v>0.10646078829744006</v>
      </c>
    </row>
    <row r="202" spans="1:4" ht="14.25">
      <c r="A202" s="4" t="s">
        <v>420</v>
      </c>
      <c r="B202" s="4" t="s">
        <v>421</v>
      </c>
      <c r="C202" s="4">
        <v>105</v>
      </c>
      <c r="D202" s="26">
        <v>0.13125000000000001</v>
      </c>
    </row>
    <row r="203" spans="1:4" ht="14.25">
      <c r="A203" s="4" t="s">
        <v>422</v>
      </c>
      <c r="B203" s="4" t="s">
        <v>423</v>
      </c>
      <c r="C203" s="4">
        <v>205</v>
      </c>
      <c r="D203" s="26">
        <v>0.13917175831636117</v>
      </c>
    </row>
    <row r="204" spans="1:4" ht="14.25">
      <c r="A204" s="4" t="s">
        <v>424</v>
      </c>
      <c r="B204" s="4" t="s">
        <v>425</v>
      </c>
      <c r="C204" s="4">
        <v>128</v>
      </c>
      <c r="D204" s="26">
        <v>0.12109744560075686</v>
      </c>
    </row>
    <row r="205" spans="1:4" ht="14.25">
      <c r="A205" s="4" t="s">
        <v>426</v>
      </c>
      <c r="B205" s="4" t="s">
        <v>427</v>
      </c>
      <c r="C205" s="4">
        <v>47</v>
      </c>
      <c r="D205" s="26">
        <v>0.13428571428571429</v>
      </c>
    </row>
    <row r="206" spans="1:4" ht="14.25">
      <c r="A206" s="4" t="s">
        <v>428</v>
      </c>
      <c r="B206" s="4" t="s">
        <v>429</v>
      </c>
      <c r="C206" s="4">
        <v>260</v>
      </c>
      <c r="D206" s="26">
        <v>0.12166588675713617</v>
      </c>
    </row>
    <row r="207" spans="1:4" ht="14.25">
      <c r="A207" s="4" t="s">
        <v>430</v>
      </c>
      <c r="B207" s="4" t="s">
        <v>431</v>
      </c>
      <c r="C207" s="4">
        <v>276</v>
      </c>
      <c r="D207" s="26">
        <v>0.12174680194089105</v>
      </c>
    </row>
    <row r="208" spans="1:4" ht="14.25">
      <c r="A208" s="4" t="s">
        <v>432</v>
      </c>
      <c r="B208" s="4" t="s">
        <v>433</v>
      </c>
      <c r="C208" s="4">
        <v>212</v>
      </c>
      <c r="D208" s="26">
        <v>0.18450826805918188</v>
      </c>
    </row>
    <row r="209" spans="1:4" ht="14.25">
      <c r="A209" s="4" t="s">
        <v>434</v>
      </c>
      <c r="B209" s="4" t="s">
        <v>435</v>
      </c>
      <c r="C209" s="4">
        <v>30</v>
      </c>
      <c r="D209" s="26">
        <v>0.14851485148514851</v>
      </c>
    </row>
    <row r="210" spans="1:4" ht="14.25">
      <c r="A210" s="4" t="s">
        <v>436</v>
      </c>
      <c r="B210" s="4" t="s">
        <v>437</v>
      </c>
      <c r="C210" s="4">
        <v>93</v>
      </c>
      <c r="D210" s="26">
        <v>0.12618724559023067</v>
      </c>
    </row>
    <row r="211" spans="1:4" ht="14.25">
      <c r="A211" s="4" t="s">
        <v>438</v>
      </c>
      <c r="B211" s="4" t="s">
        <v>439</v>
      </c>
      <c r="C211" s="4">
        <v>347</v>
      </c>
      <c r="D211" s="26">
        <v>0.12331201137171287</v>
      </c>
    </row>
    <row r="212" spans="1:4" ht="14.25">
      <c r="A212" s="4" t="s">
        <v>440</v>
      </c>
      <c r="B212" s="4" t="s">
        <v>441</v>
      </c>
      <c r="C212" s="4">
        <v>61</v>
      </c>
      <c r="D212" s="26">
        <v>0.11444652908067542</v>
      </c>
    </row>
    <row r="213" spans="1:4" ht="14.25">
      <c r="A213" s="4" t="s">
        <v>442</v>
      </c>
      <c r="B213" s="4" t="s">
        <v>443</v>
      </c>
      <c r="C213" s="4">
        <v>195</v>
      </c>
      <c r="D213" s="26">
        <v>0.13898788310762653</v>
      </c>
    </row>
    <row r="214" spans="1:4" ht="14.25">
      <c r="A214" s="4" t="s">
        <v>444</v>
      </c>
      <c r="B214" s="4" t="s">
        <v>445</v>
      </c>
      <c r="C214" s="4">
        <v>152</v>
      </c>
      <c r="D214" s="26">
        <v>0.13148788927335639</v>
      </c>
    </row>
    <row r="215" spans="1:4" ht="14.25">
      <c r="A215" s="4" t="s">
        <v>446</v>
      </c>
      <c r="B215" s="4" t="s">
        <v>447</v>
      </c>
      <c r="C215" s="4">
        <v>200</v>
      </c>
      <c r="D215" s="26">
        <v>0.12099213551119177</v>
      </c>
    </row>
    <row r="216" spans="1:4" ht="14.25">
      <c r="A216" s="4" t="s">
        <v>448</v>
      </c>
      <c r="B216" s="4" t="s">
        <v>449</v>
      </c>
      <c r="C216" s="4">
        <v>158</v>
      </c>
      <c r="D216" s="26">
        <v>0.10442828816920026</v>
      </c>
    </row>
    <row r="217" spans="1:4" ht="14.25">
      <c r="A217" s="4" t="s">
        <v>450</v>
      </c>
      <c r="B217" s="4" t="s">
        <v>451</v>
      </c>
      <c r="C217" s="4">
        <v>67</v>
      </c>
      <c r="D217" s="26">
        <v>0.12028725314183124</v>
      </c>
    </row>
    <row r="218" spans="1:4" ht="14.25">
      <c r="A218" s="4" t="s">
        <v>452</v>
      </c>
      <c r="B218" s="4" t="s">
        <v>453</v>
      </c>
      <c r="C218" s="4">
        <v>53</v>
      </c>
      <c r="D218" s="26">
        <v>0.10495049504950495</v>
      </c>
    </row>
    <row r="219" spans="1:4" ht="14.25">
      <c r="A219" s="4" t="s">
        <v>454</v>
      </c>
      <c r="B219" s="4" t="s">
        <v>455</v>
      </c>
      <c r="C219" s="4">
        <v>111</v>
      </c>
      <c r="D219" s="26">
        <v>0.11280487804878049</v>
      </c>
    </row>
    <row r="220" spans="1:4" ht="14.25">
      <c r="A220" s="4" t="s">
        <v>456</v>
      </c>
      <c r="B220" s="4" t="s">
        <v>457</v>
      </c>
      <c r="C220" s="4">
        <v>325</v>
      </c>
      <c r="D220" s="26">
        <v>0.15337423312883436</v>
      </c>
    </row>
    <row r="221" spans="1:4" ht="14.25">
      <c r="A221" s="4" t="s">
        <v>458</v>
      </c>
      <c r="B221" s="4" t="s">
        <v>459</v>
      </c>
      <c r="C221" s="4">
        <v>220</v>
      </c>
      <c r="D221" s="26">
        <v>0.11956521739130435</v>
      </c>
    </row>
    <row r="222" spans="1:4" ht="14.25">
      <c r="A222" s="4" t="s">
        <v>460</v>
      </c>
      <c r="B222" s="4" t="s">
        <v>461</v>
      </c>
      <c r="C222" s="4">
        <v>80</v>
      </c>
      <c r="D222" s="26">
        <v>0.13333333333333333</v>
      </c>
    </row>
    <row r="223" spans="1:4" ht="14.25">
      <c r="A223" s="4" t="s">
        <v>462</v>
      </c>
      <c r="B223" s="4" t="s">
        <v>463</v>
      </c>
      <c r="C223" s="4">
        <v>94</v>
      </c>
      <c r="D223" s="26">
        <v>9.353233830845771E-2</v>
      </c>
    </row>
    <row r="224" spans="1:4" ht="14.25">
      <c r="A224" s="4" t="s">
        <v>464</v>
      </c>
      <c r="B224" s="4" t="s">
        <v>465</v>
      </c>
      <c r="C224" s="4">
        <v>898</v>
      </c>
      <c r="D224" s="26">
        <v>0.12146625185986744</v>
      </c>
    </row>
    <row r="225" spans="1:4" ht="14.25">
      <c r="A225" s="4" t="s">
        <v>466</v>
      </c>
      <c r="B225" s="4" t="s">
        <v>467</v>
      </c>
      <c r="C225" s="4">
        <v>148</v>
      </c>
      <c r="D225" s="26">
        <v>0.13577981651376148</v>
      </c>
    </row>
    <row r="226" spans="1:4" ht="14.25">
      <c r="A226" s="4" t="s">
        <v>468</v>
      </c>
      <c r="B226" s="4" t="s">
        <v>469</v>
      </c>
      <c r="C226" s="4">
        <v>113</v>
      </c>
      <c r="D226" s="26">
        <v>0.12988505747126436</v>
      </c>
    </row>
    <row r="227" spans="1:4" ht="14.25">
      <c r="A227" s="4" t="s">
        <v>470</v>
      </c>
      <c r="B227" s="4" t="s">
        <v>471</v>
      </c>
      <c r="C227" s="4">
        <v>127</v>
      </c>
      <c r="D227" s="26">
        <v>0.11672794117647059</v>
      </c>
    </row>
    <row r="228" spans="1:4" ht="14.25">
      <c r="A228" s="4" t="s">
        <v>472</v>
      </c>
      <c r="B228" s="4" t="s">
        <v>473</v>
      </c>
      <c r="C228" s="4">
        <v>65</v>
      </c>
      <c r="D228" s="26">
        <v>0.15625</v>
      </c>
    </row>
    <row r="229" spans="1:4" ht="14.25">
      <c r="A229" s="4" t="s">
        <v>474</v>
      </c>
      <c r="B229" s="4" t="s">
        <v>475</v>
      </c>
      <c r="C229" s="4">
        <v>576</v>
      </c>
      <c r="D229" s="26">
        <v>0.14656488549618321</v>
      </c>
    </row>
    <row r="230" spans="1:4" ht="14.25">
      <c r="A230" s="4" t="s">
        <v>476</v>
      </c>
      <c r="B230" s="4" t="s">
        <v>477</v>
      </c>
      <c r="C230" s="4">
        <v>445</v>
      </c>
      <c r="D230" s="26">
        <v>0.11228867019934394</v>
      </c>
    </row>
    <row r="231" spans="1:4" ht="14.25">
      <c r="A231" s="4" t="s">
        <v>478</v>
      </c>
      <c r="B231" s="4" t="s">
        <v>479</v>
      </c>
      <c r="C231" s="4">
        <v>64</v>
      </c>
      <c r="D231" s="26">
        <v>0.10829103214890017</v>
      </c>
    </row>
    <row r="232" spans="1:4" ht="14.25">
      <c r="A232" s="4" t="s">
        <v>480</v>
      </c>
      <c r="B232" s="4" t="s">
        <v>481</v>
      </c>
      <c r="C232" s="4">
        <v>45</v>
      </c>
      <c r="D232" s="26">
        <v>0.12430939226519337</v>
      </c>
    </row>
    <row r="233" spans="1:4" ht="14.25">
      <c r="A233" s="4" t="s">
        <v>482</v>
      </c>
      <c r="B233" s="4" t="s">
        <v>483</v>
      </c>
      <c r="C233" s="4">
        <v>392</v>
      </c>
      <c r="D233" s="26">
        <v>0.14290922347794385</v>
      </c>
    </row>
    <row r="234" spans="1:4" ht="14.25">
      <c r="A234" s="4" t="s">
        <v>484</v>
      </c>
      <c r="B234" s="4" t="s">
        <v>485</v>
      </c>
      <c r="C234" s="4">
        <v>44</v>
      </c>
      <c r="D234" s="26">
        <v>0.12394366197183099</v>
      </c>
    </row>
    <row r="235" spans="1:4" ht="14.25">
      <c r="A235" s="4" t="s">
        <v>486</v>
      </c>
      <c r="B235" s="4" t="s">
        <v>487</v>
      </c>
      <c r="C235" s="4">
        <v>460</v>
      </c>
      <c r="D235" s="26">
        <v>0.17404464623533863</v>
      </c>
    </row>
    <row r="236" spans="1:4" ht="14.25">
      <c r="A236" s="4" t="s">
        <v>488</v>
      </c>
      <c r="B236" s="4" t="s">
        <v>489</v>
      </c>
      <c r="C236" s="4">
        <v>199</v>
      </c>
      <c r="D236" s="26">
        <v>0.11117318435754189</v>
      </c>
    </row>
    <row r="237" spans="1:4" ht="14.25">
      <c r="A237" s="4" t="s">
        <v>490</v>
      </c>
      <c r="B237" s="4" t="s">
        <v>491</v>
      </c>
      <c r="C237" s="4">
        <v>452</v>
      </c>
      <c r="D237" s="26">
        <v>0.13772090188909203</v>
      </c>
    </row>
    <row r="238" spans="1:4" ht="14.25">
      <c r="A238" s="4" t="s">
        <v>492</v>
      </c>
      <c r="B238" s="4" t="s">
        <v>493</v>
      </c>
      <c r="C238" s="4">
        <v>53</v>
      </c>
      <c r="D238" s="26">
        <v>0.13151364764267989</v>
      </c>
    </row>
    <row r="239" spans="1:4" ht="14.25">
      <c r="A239" s="4" t="s">
        <v>494</v>
      </c>
      <c r="B239" s="4" t="s">
        <v>495</v>
      </c>
      <c r="C239" s="4">
        <v>70</v>
      </c>
      <c r="D239" s="26">
        <v>0.11725293132328309</v>
      </c>
    </row>
    <row r="240" spans="1:4" ht="14.25">
      <c r="A240" s="4" t="s">
        <v>496</v>
      </c>
      <c r="B240" s="4" t="s">
        <v>497</v>
      </c>
      <c r="C240" s="4">
        <v>42</v>
      </c>
      <c r="D240" s="26">
        <v>0.16535433070866143</v>
      </c>
    </row>
    <row r="241" spans="1:4" ht="14.25">
      <c r="A241" s="4" t="s">
        <v>498</v>
      </c>
      <c r="B241" s="4" t="s">
        <v>499</v>
      </c>
      <c r="C241" s="4">
        <v>73</v>
      </c>
      <c r="D241" s="26">
        <v>0.1989100817438692</v>
      </c>
    </row>
    <row r="242" spans="1:4" ht="14.25">
      <c r="A242" s="4" t="s">
        <v>500</v>
      </c>
      <c r="B242" s="4" t="s">
        <v>501</v>
      </c>
      <c r="C242" s="4">
        <v>303</v>
      </c>
      <c r="D242" s="26">
        <v>0.13760217983651227</v>
      </c>
    </row>
    <row r="243" spans="1:4" ht="14.25">
      <c r="A243" s="4" t="s">
        <v>502</v>
      </c>
      <c r="B243" s="4" t="s">
        <v>503</v>
      </c>
      <c r="C243" s="4">
        <v>297</v>
      </c>
      <c r="D243" s="26">
        <v>0.125</v>
      </c>
    </row>
    <row r="244" spans="1:4" ht="14.25">
      <c r="A244" s="4" t="s">
        <v>504</v>
      </c>
      <c r="B244" s="4" t="s">
        <v>505</v>
      </c>
      <c r="C244" s="4">
        <v>38</v>
      </c>
      <c r="D244" s="26">
        <v>9.6202531645569619E-2</v>
      </c>
    </row>
    <row r="245" spans="1:4" ht="14.25">
      <c r="A245" s="4" t="s">
        <v>506</v>
      </c>
      <c r="B245" s="4" t="s">
        <v>507</v>
      </c>
      <c r="C245" s="4">
        <v>153</v>
      </c>
      <c r="D245" s="26">
        <v>0.12551271534044298</v>
      </c>
    </row>
    <row r="246" spans="1:4" ht="14.25">
      <c r="A246" s="4" t="s">
        <v>508</v>
      </c>
      <c r="B246" s="4" t="s">
        <v>509</v>
      </c>
      <c r="C246" s="4">
        <v>43</v>
      </c>
      <c r="D246" s="26">
        <v>0.16475095785440613</v>
      </c>
    </row>
    <row r="247" spans="1:4" ht="14.25">
      <c r="A247" s="4" t="s">
        <v>510</v>
      </c>
      <c r="B247" s="4" t="s">
        <v>511</v>
      </c>
      <c r="C247" s="4">
        <v>283</v>
      </c>
      <c r="D247" s="26">
        <v>0.12390542907180385</v>
      </c>
    </row>
    <row r="248" spans="1:4" ht="14.25">
      <c r="A248" s="4" t="s">
        <v>512</v>
      </c>
      <c r="B248" s="4" t="s">
        <v>513</v>
      </c>
      <c r="C248" s="4">
        <v>9374</v>
      </c>
      <c r="D248" s="26">
        <v>0.21015110074877819</v>
      </c>
    </row>
    <row r="249" spans="1:4" ht="14.25">
      <c r="A249" s="4" t="s">
        <v>514</v>
      </c>
      <c r="B249" s="4" t="s">
        <v>515</v>
      </c>
      <c r="C249" s="4">
        <v>177</v>
      </c>
      <c r="D249" s="26">
        <v>0.15622241835834069</v>
      </c>
    </row>
    <row r="250" spans="1:4" ht="14.25">
      <c r="A250" s="4" t="s">
        <v>516</v>
      </c>
      <c r="B250" s="4" t="s">
        <v>517</v>
      </c>
      <c r="C250" s="4">
        <v>148</v>
      </c>
      <c r="D250" s="26">
        <v>0.12982456140350876</v>
      </c>
    </row>
    <row r="251" spans="1:4" ht="14.25">
      <c r="A251" s="4" t="s">
        <v>518</v>
      </c>
      <c r="B251" s="4" t="s">
        <v>519</v>
      </c>
      <c r="C251" s="4">
        <v>236</v>
      </c>
      <c r="D251" s="26">
        <v>0.1517684887459807</v>
      </c>
    </row>
    <row r="252" spans="1:4" ht="14.25">
      <c r="A252" s="4" t="s">
        <v>520</v>
      </c>
      <c r="B252" s="4" t="s">
        <v>521</v>
      </c>
      <c r="C252" s="4">
        <v>240</v>
      </c>
      <c r="D252" s="26">
        <v>7.1577691619445272E-2</v>
      </c>
    </row>
    <row r="253" spans="1:4" ht="14.25">
      <c r="A253" s="4" t="s">
        <v>522</v>
      </c>
      <c r="B253" s="4" t="s">
        <v>523</v>
      </c>
      <c r="C253" s="4">
        <v>93</v>
      </c>
      <c r="D253" s="26">
        <v>0.10714285714285714</v>
      </c>
    </row>
    <row r="254" spans="1:4" ht="14.25">
      <c r="A254" s="4" t="s">
        <v>524</v>
      </c>
      <c r="B254" s="4" t="s">
        <v>525</v>
      </c>
      <c r="C254" s="4">
        <v>40</v>
      </c>
      <c r="D254" s="26">
        <v>0.13468013468013468</v>
      </c>
    </row>
    <row r="255" spans="1:4" ht="14.25">
      <c r="A255" s="4" t="s">
        <v>526</v>
      </c>
      <c r="B255" s="4" t="s">
        <v>527</v>
      </c>
      <c r="C255" s="4">
        <v>40</v>
      </c>
      <c r="D255" s="26">
        <v>0.15503875968992248</v>
      </c>
    </row>
    <row r="256" spans="1:4" ht="14.25">
      <c r="A256" s="4" t="s">
        <v>528</v>
      </c>
      <c r="B256" s="4" t="s">
        <v>529</v>
      </c>
      <c r="C256" s="4">
        <v>80</v>
      </c>
      <c r="D256" s="26">
        <v>0.16326530612244897</v>
      </c>
    </row>
    <row r="257" spans="1:4" ht="14.25">
      <c r="A257" s="4" t="s">
        <v>530</v>
      </c>
      <c r="B257" s="4" t="s">
        <v>531</v>
      </c>
      <c r="C257" s="4">
        <v>234</v>
      </c>
      <c r="D257" s="26">
        <v>0.15950920245398773</v>
      </c>
    </row>
    <row r="258" spans="1:4" ht="14.25">
      <c r="A258" s="4" t="s">
        <v>532</v>
      </c>
      <c r="B258" s="4" t="s">
        <v>533</v>
      </c>
      <c r="C258" s="4">
        <v>46</v>
      </c>
      <c r="D258" s="26">
        <v>0.12365591397849462</v>
      </c>
    </row>
    <row r="259" spans="1:4" ht="14.25">
      <c r="A259" s="4" t="s">
        <v>534</v>
      </c>
      <c r="B259" s="4" t="s">
        <v>535</v>
      </c>
      <c r="C259" s="4">
        <v>19</v>
      </c>
      <c r="D259" s="26">
        <v>8.9201877934272297E-2</v>
      </c>
    </row>
    <row r="260" spans="1:4" ht="14.25">
      <c r="A260" s="4" t="s">
        <v>536</v>
      </c>
      <c r="B260" s="4" t="s">
        <v>537</v>
      </c>
      <c r="C260" s="4">
        <v>27</v>
      </c>
      <c r="D260" s="26">
        <v>0.1115702479338843</v>
      </c>
    </row>
    <row r="261" spans="1:4" ht="14.25">
      <c r="A261" s="4" t="s">
        <v>538</v>
      </c>
      <c r="B261" s="4" t="s">
        <v>539</v>
      </c>
      <c r="C261" s="4">
        <v>47</v>
      </c>
      <c r="D261" s="26">
        <v>0.1211340206185567</v>
      </c>
    </row>
    <row r="262" spans="1:4" ht="14.25">
      <c r="A262" s="4" t="s">
        <v>540</v>
      </c>
      <c r="B262" s="4" t="s">
        <v>541</v>
      </c>
      <c r="C262" s="4">
        <v>34</v>
      </c>
      <c r="D262" s="26">
        <v>0.1118421052631579</v>
      </c>
    </row>
    <row r="263" spans="1:4" ht="14.25">
      <c r="A263" s="4" t="s">
        <v>542</v>
      </c>
      <c r="B263" s="4" t="s">
        <v>543</v>
      </c>
      <c r="C263" s="4">
        <v>39</v>
      </c>
      <c r="D263" s="26">
        <v>0.12380952380952381</v>
      </c>
    </row>
    <row r="264" spans="1:4" ht="14.25">
      <c r="A264" s="4" t="s">
        <v>544</v>
      </c>
      <c r="B264" s="4" t="s">
        <v>545</v>
      </c>
      <c r="C264" s="4">
        <v>93</v>
      </c>
      <c r="D264" s="26">
        <v>0.13963963963963963</v>
      </c>
    </row>
    <row r="265" spans="1:4" ht="14.25">
      <c r="A265" s="4" t="s">
        <v>546</v>
      </c>
      <c r="B265" s="4" t="s">
        <v>547</v>
      </c>
      <c r="C265" s="4">
        <v>165</v>
      </c>
      <c r="D265" s="26">
        <v>0.10749185667752444</v>
      </c>
    </row>
    <row r="266" spans="1:4" ht="14.25">
      <c r="A266" s="4" t="s">
        <v>548</v>
      </c>
      <c r="B266" s="4" t="s">
        <v>549</v>
      </c>
      <c r="C266" s="4">
        <v>75</v>
      </c>
      <c r="D266" s="26">
        <v>0.18072289156626506</v>
      </c>
    </row>
    <row r="267" spans="1:4" ht="14.25">
      <c r="A267" s="4" t="s">
        <v>550</v>
      </c>
      <c r="B267" s="4" t="s">
        <v>551</v>
      </c>
      <c r="C267" s="4">
        <v>67</v>
      </c>
      <c r="D267" s="26">
        <v>7.3707370737073702E-2</v>
      </c>
    </row>
    <row r="268" spans="1:4" ht="14.25">
      <c r="A268" s="4" t="s">
        <v>552</v>
      </c>
      <c r="B268" s="4" t="s">
        <v>553</v>
      </c>
      <c r="C268" s="4">
        <v>90</v>
      </c>
      <c r="D268" s="26">
        <v>0.13024602026049203</v>
      </c>
    </row>
    <row r="269" spans="1:4" ht="14.25">
      <c r="A269" s="4" t="s">
        <v>554</v>
      </c>
      <c r="B269" s="4" t="s">
        <v>555</v>
      </c>
      <c r="C269" s="4">
        <v>54</v>
      </c>
      <c r="D269" s="26">
        <v>0.11842105263157894</v>
      </c>
    </row>
    <row r="270" spans="1:4" ht="14.25">
      <c r="A270" s="4" t="s">
        <v>556</v>
      </c>
      <c r="B270" s="4" t="s">
        <v>557</v>
      </c>
      <c r="C270" s="4">
        <v>58</v>
      </c>
      <c r="D270" s="26">
        <v>9.8305084745762716E-2</v>
      </c>
    </row>
    <row r="271" spans="1:4" ht="14.25">
      <c r="A271" s="4" t="s">
        <v>558</v>
      </c>
      <c r="B271" s="4" t="s">
        <v>559</v>
      </c>
      <c r="C271" s="4">
        <v>267</v>
      </c>
      <c r="D271" s="26">
        <v>0.12886100386100385</v>
      </c>
    </row>
    <row r="272" spans="1:4" ht="14.25">
      <c r="A272" s="4" t="s">
        <v>560</v>
      </c>
      <c r="B272" s="4" t="s">
        <v>561</v>
      </c>
      <c r="C272" s="4">
        <v>66</v>
      </c>
      <c r="D272" s="26">
        <v>0.10185185185185185</v>
      </c>
    </row>
    <row r="273" spans="1:4" ht="14.25">
      <c r="A273" s="4" t="s">
        <v>562</v>
      </c>
      <c r="B273" s="4" t="s">
        <v>563</v>
      </c>
      <c r="C273" s="4">
        <v>76</v>
      </c>
      <c r="D273" s="26">
        <v>0.14258911819887429</v>
      </c>
    </row>
    <row r="274" spans="1:4" ht="14.25">
      <c r="A274" s="4" t="s">
        <v>564</v>
      </c>
      <c r="B274" s="4" t="s">
        <v>565</v>
      </c>
      <c r="C274" s="4">
        <v>102</v>
      </c>
      <c r="D274" s="26">
        <v>0.11564625850340136</v>
      </c>
    </row>
    <row r="275" spans="1:4" ht="14.25">
      <c r="A275" s="4" t="s">
        <v>566</v>
      </c>
      <c r="B275" s="4" t="s">
        <v>567</v>
      </c>
      <c r="C275" s="4">
        <v>21</v>
      </c>
      <c r="D275" s="26">
        <v>9.5454545454545459E-2</v>
      </c>
    </row>
    <row r="276" spans="1:4" ht="14.25">
      <c r="A276" s="4" t="s">
        <v>568</v>
      </c>
      <c r="B276" s="4" t="s">
        <v>569</v>
      </c>
      <c r="C276" s="4">
        <v>45</v>
      </c>
      <c r="D276" s="26">
        <v>0.14018691588785046</v>
      </c>
    </row>
    <row r="277" spans="1:4" ht="14.25">
      <c r="A277" s="4" t="s">
        <v>570</v>
      </c>
      <c r="B277" s="4" t="s">
        <v>571</v>
      </c>
      <c r="C277" s="4">
        <v>55</v>
      </c>
      <c r="D277" s="26">
        <v>0.13784461152882205</v>
      </c>
    </row>
    <row r="278" spans="1:4" ht="14.25">
      <c r="A278" s="4" t="s">
        <v>572</v>
      </c>
      <c r="B278" s="4" t="s">
        <v>573</v>
      </c>
      <c r="C278" s="4">
        <v>48</v>
      </c>
      <c r="D278" s="26">
        <v>0.16901408450704225</v>
      </c>
    </row>
    <row r="279" spans="1:4" ht="14.25">
      <c r="A279" s="4" t="s">
        <v>574</v>
      </c>
      <c r="B279" s="4" t="s">
        <v>575</v>
      </c>
      <c r="C279" s="4">
        <v>52</v>
      </c>
      <c r="D279" s="26">
        <v>0.11304347826086956</v>
      </c>
    </row>
    <row r="280" spans="1:4" ht="14.25">
      <c r="A280" s="4" t="s">
        <v>576</v>
      </c>
      <c r="B280" s="4" t="s">
        <v>577</v>
      </c>
      <c r="C280" s="4">
        <v>34</v>
      </c>
      <c r="D280" s="26">
        <v>0.125</v>
      </c>
    </row>
    <row r="281" spans="1:4" ht="14.25">
      <c r="A281" s="4" t="s">
        <v>578</v>
      </c>
      <c r="B281" s="4" t="s">
        <v>579</v>
      </c>
      <c r="C281" s="4">
        <v>55</v>
      </c>
      <c r="D281" s="26">
        <v>0.171875</v>
      </c>
    </row>
    <row r="282" spans="1:4" ht="14.25">
      <c r="A282" s="4" t="s">
        <v>580</v>
      </c>
      <c r="B282" s="4" t="s">
        <v>581</v>
      </c>
      <c r="C282" s="4">
        <v>48</v>
      </c>
      <c r="D282" s="26">
        <v>0.10762331838565023</v>
      </c>
    </row>
    <row r="283" spans="1:4" ht="14.25">
      <c r="A283" s="4" t="s">
        <v>582</v>
      </c>
      <c r="B283" s="4" t="s">
        <v>583</v>
      </c>
      <c r="C283" s="4">
        <v>23</v>
      </c>
      <c r="D283" s="26">
        <v>0.13690476190476192</v>
      </c>
    </row>
    <row r="284" spans="1:4" ht="14.25">
      <c r="A284" s="4" t="s">
        <v>584</v>
      </c>
      <c r="B284" s="4" t="s">
        <v>585</v>
      </c>
      <c r="C284" s="4">
        <v>179</v>
      </c>
      <c r="D284" s="26">
        <v>0.11661237785016286</v>
      </c>
    </row>
    <row r="285" spans="1:4" ht="14.25">
      <c r="A285" s="4" t="s">
        <v>586</v>
      </c>
      <c r="B285" s="4" t="s">
        <v>587</v>
      </c>
      <c r="C285" s="4">
        <v>43</v>
      </c>
      <c r="D285" s="26">
        <v>0.11082474226804123</v>
      </c>
    </row>
    <row r="286" spans="1:4" ht="14.25">
      <c r="A286" s="4" t="s">
        <v>588</v>
      </c>
      <c r="B286" s="4" t="s">
        <v>589</v>
      </c>
      <c r="C286" s="4">
        <v>94</v>
      </c>
      <c r="D286" s="26">
        <v>0.11284513805522209</v>
      </c>
    </row>
    <row r="287" spans="1:4" ht="14.25">
      <c r="A287" s="4" t="s">
        <v>590</v>
      </c>
      <c r="B287" s="4" t="s">
        <v>591</v>
      </c>
      <c r="C287" s="4">
        <v>123</v>
      </c>
      <c r="D287" s="26">
        <v>9.5422808378588048E-2</v>
      </c>
    </row>
    <row r="288" spans="1:4" ht="14.25">
      <c r="A288" s="4" t="s">
        <v>592</v>
      </c>
      <c r="B288" s="4" t="s">
        <v>593</v>
      </c>
      <c r="C288" s="4">
        <v>316</v>
      </c>
      <c r="D288" s="26">
        <v>9.7141100522594531E-2</v>
      </c>
    </row>
    <row r="289" spans="1:4" ht="14.25">
      <c r="A289" s="4" t="s">
        <v>594</v>
      </c>
      <c r="B289" s="4" t="s">
        <v>595</v>
      </c>
      <c r="C289" s="4">
        <v>82</v>
      </c>
      <c r="D289" s="26">
        <v>0.14963503649635038</v>
      </c>
    </row>
    <row r="290" spans="1:4" ht="14.25">
      <c r="A290" s="4" t="s">
        <v>596</v>
      </c>
      <c r="B290" s="4" t="s">
        <v>597</v>
      </c>
      <c r="C290" s="4">
        <v>187</v>
      </c>
      <c r="D290" s="26">
        <v>0.11479435236341314</v>
      </c>
    </row>
    <row r="291" spans="1:4" ht="14.25">
      <c r="A291" s="4" t="s">
        <v>598</v>
      </c>
      <c r="B291" s="4" t="s">
        <v>599</v>
      </c>
      <c r="C291" s="4">
        <v>35</v>
      </c>
      <c r="D291" s="26">
        <v>8.1775700934579434E-2</v>
      </c>
    </row>
    <row r="292" spans="1:4" ht="14.25">
      <c r="A292" s="4" t="s">
        <v>600</v>
      </c>
      <c r="B292" s="4" t="s">
        <v>601</v>
      </c>
      <c r="C292" s="4">
        <v>55</v>
      </c>
      <c r="D292" s="26">
        <v>0.14588859416445624</v>
      </c>
    </row>
    <row r="293" spans="1:4" ht="14.25">
      <c r="A293" s="4" t="s">
        <v>602</v>
      </c>
      <c r="B293" s="4" t="s">
        <v>603</v>
      </c>
      <c r="C293" s="4">
        <v>28</v>
      </c>
      <c r="D293" s="26">
        <v>0.1497326203208556</v>
      </c>
    </row>
    <row r="294" spans="1:4" ht="14.25">
      <c r="A294" s="4" t="s">
        <v>604</v>
      </c>
      <c r="B294" s="4" t="s">
        <v>605</v>
      </c>
      <c r="C294" s="4">
        <v>81</v>
      </c>
      <c r="D294" s="26">
        <v>0.15547024952015356</v>
      </c>
    </row>
    <row r="295" spans="1:4" ht="14.25">
      <c r="A295" s="4" t="s">
        <v>606</v>
      </c>
      <c r="B295" s="4" t="s">
        <v>607</v>
      </c>
      <c r="C295" s="4">
        <v>116</v>
      </c>
      <c r="D295" s="26">
        <v>0.15364238410596026</v>
      </c>
    </row>
    <row r="296" spans="1:4" ht="14.25">
      <c r="A296" s="4" t="s">
        <v>608</v>
      </c>
      <c r="B296" s="4" t="s">
        <v>609</v>
      </c>
      <c r="C296" s="4">
        <v>17</v>
      </c>
      <c r="D296" s="26">
        <v>0.13821138211382114</v>
      </c>
    </row>
    <row r="297" spans="1:4" ht="14.25">
      <c r="A297" s="4" t="s">
        <v>610</v>
      </c>
      <c r="B297" s="4" t="s">
        <v>611</v>
      </c>
      <c r="C297" s="4">
        <v>24</v>
      </c>
      <c r="D297" s="26">
        <v>9.9585062240663894E-2</v>
      </c>
    </row>
    <row r="298" spans="1:4" ht="14.25">
      <c r="A298" s="4" t="s">
        <v>612</v>
      </c>
      <c r="B298" s="4" t="s">
        <v>613</v>
      </c>
      <c r="C298" s="4">
        <v>155</v>
      </c>
      <c r="D298" s="26">
        <v>0.13876454789615039</v>
      </c>
    </row>
    <row r="299" spans="1:4" ht="14.25">
      <c r="A299" s="4" t="s">
        <v>614</v>
      </c>
      <c r="B299" s="4" t="s">
        <v>615</v>
      </c>
      <c r="C299" s="4">
        <v>97</v>
      </c>
      <c r="D299" s="26">
        <v>0.12916111850865514</v>
      </c>
    </row>
    <row r="300" spans="1:4" ht="14.25">
      <c r="A300" s="4" t="s">
        <v>616</v>
      </c>
      <c r="B300" s="4" t="s">
        <v>617</v>
      </c>
      <c r="C300" s="4">
        <v>361</v>
      </c>
      <c r="D300" s="26">
        <v>0.13884615384615384</v>
      </c>
    </row>
    <row r="301" spans="1:4" ht="14.25">
      <c r="A301" s="4" t="s">
        <v>618</v>
      </c>
      <c r="B301" s="4" t="s">
        <v>619</v>
      </c>
      <c r="C301" s="4">
        <v>161</v>
      </c>
      <c r="D301" s="26">
        <v>0.1340549542048293</v>
      </c>
    </row>
    <row r="302" spans="1:4" ht="14.25">
      <c r="A302" s="4" t="s">
        <v>620</v>
      </c>
      <c r="B302" s="4" t="s">
        <v>621</v>
      </c>
      <c r="C302" s="4">
        <v>121</v>
      </c>
      <c r="D302" s="26">
        <v>0.17285714285714285</v>
      </c>
    </row>
    <row r="303" spans="1:4" ht="14.25">
      <c r="A303" s="4" t="s">
        <v>622</v>
      </c>
      <c r="B303" s="4" t="s">
        <v>623</v>
      </c>
      <c r="C303" s="4">
        <v>65</v>
      </c>
      <c r="D303" s="26">
        <v>0.1480637813211845</v>
      </c>
    </row>
    <row r="304" spans="1:4" ht="14.25">
      <c r="A304" s="4" t="s">
        <v>624</v>
      </c>
      <c r="B304" s="4" t="s">
        <v>625</v>
      </c>
      <c r="C304" s="4">
        <v>338</v>
      </c>
      <c r="D304" s="26">
        <v>8.8458518712378961E-2</v>
      </c>
    </row>
    <row r="305" spans="1:4" ht="14.25">
      <c r="A305" s="4" t="s">
        <v>626</v>
      </c>
      <c r="B305" s="4" t="s">
        <v>627</v>
      </c>
      <c r="C305" s="4">
        <v>89</v>
      </c>
      <c r="D305" s="26">
        <v>0.11664482306684142</v>
      </c>
    </row>
    <row r="306" spans="1:4" ht="14.25">
      <c r="A306" s="4" t="s">
        <v>628</v>
      </c>
      <c r="B306" s="4" t="s">
        <v>629</v>
      </c>
      <c r="C306" s="4">
        <v>122</v>
      </c>
      <c r="D306" s="26">
        <v>0.14805825242718446</v>
      </c>
    </row>
    <row r="307" spans="1:4" ht="14.25">
      <c r="A307" s="4" t="s">
        <v>630</v>
      </c>
      <c r="B307" s="4" t="s">
        <v>631</v>
      </c>
      <c r="C307" s="4">
        <v>143</v>
      </c>
      <c r="D307" s="26">
        <v>0.15959821428571427</v>
      </c>
    </row>
    <row r="308" spans="1:4" ht="14.25">
      <c r="A308" s="4" t="s">
        <v>632</v>
      </c>
      <c r="B308" s="4" t="s">
        <v>633</v>
      </c>
      <c r="C308" s="4">
        <v>129</v>
      </c>
      <c r="D308" s="26">
        <v>0.12067352666043031</v>
      </c>
    </row>
    <row r="309" spans="1:4" ht="14.25">
      <c r="A309" s="4" t="s">
        <v>634</v>
      </c>
      <c r="B309" s="4" t="s">
        <v>635</v>
      </c>
      <c r="C309" s="4">
        <v>50</v>
      </c>
      <c r="D309" s="26">
        <v>9.9206349206349201E-2</v>
      </c>
    </row>
    <row r="310" spans="1:4" ht="14.25">
      <c r="A310" s="4" t="s">
        <v>636</v>
      </c>
      <c r="B310" s="4" t="s">
        <v>637</v>
      </c>
      <c r="C310" s="4">
        <v>125</v>
      </c>
      <c r="D310" s="26">
        <v>8.5091899251191289E-2</v>
      </c>
    </row>
    <row r="311" spans="1:4" ht="14.25">
      <c r="A311" s="4" t="s">
        <v>638</v>
      </c>
      <c r="B311" s="4" t="s">
        <v>639</v>
      </c>
      <c r="C311" s="4">
        <v>17</v>
      </c>
      <c r="D311" s="26">
        <v>8.4158415841584164E-2</v>
      </c>
    </row>
    <row r="312" spans="1:4" ht="14.25">
      <c r="A312" s="4" t="s">
        <v>640</v>
      </c>
      <c r="B312" s="4" t="s">
        <v>641</v>
      </c>
      <c r="C312" s="4">
        <v>57</v>
      </c>
      <c r="D312" s="26">
        <v>0.10877862595419847</v>
      </c>
    </row>
    <row r="313" spans="1:4" ht="14.25">
      <c r="A313" s="4" t="s">
        <v>642</v>
      </c>
      <c r="B313" s="4" t="s">
        <v>643</v>
      </c>
      <c r="C313" s="4">
        <v>33</v>
      </c>
      <c r="D313" s="26">
        <v>0.11827956989247312</v>
      </c>
    </row>
    <row r="314" spans="1:4" ht="14.25">
      <c r="A314" s="4" t="s">
        <v>644</v>
      </c>
      <c r="B314" s="4" t="s">
        <v>645</v>
      </c>
      <c r="C314" s="4">
        <v>219</v>
      </c>
      <c r="D314" s="26">
        <v>8.6458744571654159E-2</v>
      </c>
    </row>
    <row r="315" spans="1:4" ht="14.25">
      <c r="A315" s="4" t="s">
        <v>646</v>
      </c>
      <c r="B315" s="4" t="s">
        <v>647</v>
      </c>
      <c r="C315" s="4">
        <v>185</v>
      </c>
      <c r="D315" s="26">
        <v>0.16818181818181818</v>
      </c>
    </row>
    <row r="316" spans="1:4" ht="14.25">
      <c r="A316" s="4" t="s">
        <v>648</v>
      </c>
      <c r="B316" s="4" t="s">
        <v>649</v>
      </c>
      <c r="C316" s="4">
        <v>155</v>
      </c>
      <c r="D316" s="26">
        <v>0.16367476240760295</v>
      </c>
    </row>
    <row r="317" spans="1:4" ht="14.25">
      <c r="A317" s="4" t="s">
        <v>650</v>
      </c>
      <c r="B317" s="4" t="s">
        <v>651</v>
      </c>
      <c r="C317" s="4">
        <v>83</v>
      </c>
      <c r="D317" s="26">
        <v>0.1586998087954111</v>
      </c>
    </row>
    <row r="318" spans="1:4" ht="14.25">
      <c r="A318" s="4" t="s">
        <v>652</v>
      </c>
      <c r="B318" s="4" t="s">
        <v>653</v>
      </c>
      <c r="C318" s="4">
        <v>51</v>
      </c>
      <c r="D318" s="26">
        <v>0.11383928571428571</v>
      </c>
    </row>
    <row r="319" spans="1:4" ht="14.25">
      <c r="A319" s="4" t="s">
        <v>654</v>
      </c>
      <c r="B319" s="4" t="s">
        <v>655</v>
      </c>
      <c r="C319" s="4">
        <v>1093</v>
      </c>
      <c r="D319" s="26">
        <v>0.12915041947300013</v>
      </c>
    </row>
    <row r="320" spans="1:4" ht="14.25">
      <c r="A320" s="4" t="s">
        <v>656</v>
      </c>
      <c r="B320" s="4" t="s">
        <v>657</v>
      </c>
      <c r="C320" s="4">
        <v>95</v>
      </c>
      <c r="D320" s="26">
        <v>0.15079365079365079</v>
      </c>
    </row>
    <row r="321" spans="1:4" ht="14.25">
      <c r="A321" s="4" t="s">
        <v>658</v>
      </c>
      <c r="B321" s="4" t="s">
        <v>659</v>
      </c>
      <c r="C321" s="4">
        <v>355</v>
      </c>
      <c r="D321" s="26">
        <v>0.15112813963388677</v>
      </c>
    </row>
    <row r="322" spans="1:4" ht="14.25">
      <c r="A322" s="4" t="s">
        <v>660</v>
      </c>
      <c r="B322" s="4" t="s">
        <v>661</v>
      </c>
      <c r="C322" s="4">
        <v>89</v>
      </c>
      <c r="D322" s="26">
        <v>7.17741935483871E-2</v>
      </c>
    </row>
    <row r="323" spans="1:4" ht="14.25">
      <c r="A323" s="4" t="s">
        <v>662</v>
      </c>
      <c r="B323" s="4" t="s">
        <v>663</v>
      </c>
      <c r="C323" s="4">
        <v>397</v>
      </c>
      <c r="D323" s="26">
        <v>0.13799096280848105</v>
      </c>
    </row>
    <row r="324" spans="1:4" ht="14.25">
      <c r="A324" s="4" t="s">
        <v>664</v>
      </c>
      <c r="B324" s="4" t="s">
        <v>665</v>
      </c>
      <c r="C324" s="4">
        <v>9</v>
      </c>
      <c r="D324" s="26">
        <v>4.9723756906077346E-2</v>
      </c>
    </row>
    <row r="325" spans="1:4" ht="14.25">
      <c r="A325" s="4" t="s">
        <v>666</v>
      </c>
      <c r="B325" s="4" t="s">
        <v>667</v>
      </c>
      <c r="C325" s="4">
        <v>45</v>
      </c>
      <c r="D325" s="26">
        <v>0.1111111111111111</v>
      </c>
    </row>
    <row r="326" spans="1:4" ht="14.25">
      <c r="A326" s="4" t="s">
        <v>668</v>
      </c>
      <c r="B326" s="4" t="s">
        <v>669</v>
      </c>
      <c r="C326" s="4">
        <v>67</v>
      </c>
      <c r="D326" s="26">
        <v>9.2032967032967039E-2</v>
      </c>
    </row>
    <row r="327" spans="1:4" ht="14.25">
      <c r="A327" s="4" t="s">
        <v>670</v>
      </c>
      <c r="B327" s="4" t="s">
        <v>671</v>
      </c>
      <c r="C327" s="4">
        <v>113</v>
      </c>
      <c r="D327" s="26">
        <v>0.14019851116625309</v>
      </c>
    </row>
    <row r="328" spans="1:4" ht="14.25">
      <c r="A328" s="4" t="s">
        <v>672</v>
      </c>
      <c r="B328" s="4" t="s">
        <v>673</v>
      </c>
      <c r="C328" s="4">
        <v>55</v>
      </c>
      <c r="D328" s="26">
        <v>0.1544943820224719</v>
      </c>
    </row>
    <row r="329" spans="1:4" ht="14.25">
      <c r="A329" s="4" t="s">
        <v>674</v>
      </c>
      <c r="B329" s="4" t="s">
        <v>675</v>
      </c>
      <c r="C329" s="4">
        <v>164</v>
      </c>
      <c r="D329" s="26">
        <v>0.14211438474870017</v>
      </c>
    </row>
    <row r="330" spans="1:4" ht="14.25">
      <c r="A330" s="4" t="s">
        <v>676</v>
      </c>
      <c r="B330" s="4" t="s">
        <v>677</v>
      </c>
      <c r="C330" s="4">
        <v>308</v>
      </c>
      <c r="D330" s="26">
        <v>0.13762287756925826</v>
      </c>
    </row>
    <row r="331" spans="1:4" ht="14.25">
      <c r="A331" s="4" t="s">
        <v>678</v>
      </c>
      <c r="B331" s="4" t="s">
        <v>679</v>
      </c>
      <c r="C331" s="4">
        <v>15</v>
      </c>
      <c r="D331" s="26">
        <v>0.14150943396226415</v>
      </c>
    </row>
    <row r="332" spans="1:4" ht="14.25">
      <c r="A332" s="4" t="s">
        <v>680</v>
      </c>
      <c r="B332" s="4" t="s">
        <v>681</v>
      </c>
      <c r="C332" s="4">
        <v>80</v>
      </c>
      <c r="D332" s="26">
        <v>0.11747430249632893</v>
      </c>
    </row>
    <row r="333" spans="1:4" ht="14.25">
      <c r="A333" s="4" t="s">
        <v>682</v>
      </c>
      <c r="B333" s="4" t="s">
        <v>683</v>
      </c>
      <c r="C333" s="4">
        <v>250</v>
      </c>
      <c r="D333" s="26">
        <v>0.14880952380952381</v>
      </c>
    </row>
    <row r="334" spans="1:4" ht="14.25">
      <c r="A334" s="4" t="s">
        <v>684</v>
      </c>
      <c r="B334" s="4" t="s">
        <v>685</v>
      </c>
      <c r="C334" s="4">
        <v>43</v>
      </c>
      <c r="D334" s="26">
        <v>5.3020961775585698E-2</v>
      </c>
    </row>
    <row r="335" spans="1:4" ht="14.25">
      <c r="A335" s="4" t="s">
        <v>686</v>
      </c>
      <c r="B335" s="4" t="s">
        <v>687</v>
      </c>
      <c r="C335" s="4">
        <v>28</v>
      </c>
      <c r="D335" s="26">
        <v>0.12556053811659193</v>
      </c>
    </row>
    <row r="336" spans="1:4" ht="14.25">
      <c r="A336" s="4" t="s">
        <v>688</v>
      </c>
      <c r="B336" s="4" t="s">
        <v>689</v>
      </c>
      <c r="C336" s="4">
        <v>161</v>
      </c>
      <c r="D336" s="26">
        <v>0.1019632678910703</v>
      </c>
    </row>
    <row r="337" spans="1:4" ht="14.25">
      <c r="A337" s="4" t="s">
        <v>690</v>
      </c>
      <c r="B337" s="4" t="s">
        <v>691</v>
      </c>
      <c r="C337" s="4">
        <v>81</v>
      </c>
      <c r="D337" s="26">
        <v>0.11894273127753303</v>
      </c>
    </row>
    <row r="338" spans="1:4" ht="14.25">
      <c r="A338" s="4" t="s">
        <v>692</v>
      </c>
      <c r="B338" s="4" t="s">
        <v>693</v>
      </c>
      <c r="C338" s="4">
        <v>45</v>
      </c>
      <c r="D338" s="26">
        <v>0.12676056338028169</v>
      </c>
    </row>
    <row r="339" spans="1:4" ht="14.25">
      <c r="A339" s="4" t="s">
        <v>694</v>
      </c>
      <c r="B339" s="4" t="s">
        <v>695</v>
      </c>
      <c r="C339" s="4">
        <v>23</v>
      </c>
      <c r="D339" s="26">
        <v>0.1050228310502283</v>
      </c>
    </row>
    <row r="340" spans="1:4" ht="14.25">
      <c r="A340" s="4" t="s">
        <v>696</v>
      </c>
      <c r="B340" s="4" t="s">
        <v>697</v>
      </c>
      <c r="C340" s="4">
        <v>158</v>
      </c>
      <c r="D340" s="26">
        <v>0.13932980599647266</v>
      </c>
    </row>
    <row r="341" spans="1:4" ht="14.25">
      <c r="A341" s="4" t="s">
        <v>698</v>
      </c>
      <c r="B341" s="4" t="s">
        <v>699</v>
      </c>
      <c r="C341" s="4">
        <v>133</v>
      </c>
      <c r="D341" s="26">
        <v>0.11646234676007006</v>
      </c>
    </row>
    <row r="342" spans="1:4" ht="14.25">
      <c r="A342" s="4" t="s">
        <v>700</v>
      </c>
      <c r="B342" s="4" t="s">
        <v>701</v>
      </c>
      <c r="C342" s="4">
        <v>117</v>
      </c>
      <c r="D342" s="26">
        <v>0.15394736842105264</v>
      </c>
    </row>
    <row r="343" spans="1:4" ht="14.25">
      <c r="A343" s="4" t="s">
        <v>702</v>
      </c>
      <c r="B343" s="4" t="s">
        <v>703</v>
      </c>
      <c r="C343" s="4">
        <v>129</v>
      </c>
      <c r="D343" s="26">
        <v>0.10109717868338558</v>
      </c>
    </row>
    <row r="344" spans="1:4" ht="14.25">
      <c r="A344" s="4" t="s">
        <v>704</v>
      </c>
      <c r="B344" s="4" t="s">
        <v>705</v>
      </c>
      <c r="C344" s="4">
        <v>207</v>
      </c>
      <c r="D344" s="26">
        <v>0.15996908809891808</v>
      </c>
    </row>
    <row r="345" spans="1:4" ht="14.25">
      <c r="A345" s="4" t="s">
        <v>706</v>
      </c>
      <c r="B345" s="4" t="s">
        <v>707</v>
      </c>
      <c r="C345" s="4">
        <v>789</v>
      </c>
      <c r="D345" s="26">
        <v>0.15840192732383054</v>
      </c>
    </row>
    <row r="346" spans="1:4" ht="14.25">
      <c r="A346" s="4" t="s">
        <v>708</v>
      </c>
      <c r="B346" s="4" t="s">
        <v>709</v>
      </c>
      <c r="C346" s="4">
        <v>98</v>
      </c>
      <c r="D346" s="26">
        <v>0.12727272727272726</v>
      </c>
    </row>
    <row r="347" spans="1:4" ht="14.25">
      <c r="A347" s="4" t="s">
        <v>710</v>
      </c>
      <c r="B347" s="4" t="s">
        <v>711</v>
      </c>
      <c r="C347" s="4">
        <v>163</v>
      </c>
      <c r="D347" s="26">
        <v>0.14724480578139115</v>
      </c>
    </row>
    <row r="349" spans="1:4" ht="14.25">
      <c r="A349" s="7" t="s">
        <v>961</v>
      </c>
    </row>
    <row r="351" spans="1:4">
      <c r="A351" s="28" t="s">
        <v>966</v>
      </c>
    </row>
  </sheetData>
  <hyperlinks>
    <hyperlink ref="A351" location="Sommaire!A1" display="Retour sommaire" xr:uid="{35C40D3A-091D-4784-AAB0-68933440C4C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401F5-077F-4FCC-BDF4-AABCB703AD5B}">
  <dimension ref="A1:C10"/>
  <sheetViews>
    <sheetView workbookViewId="0">
      <selection activeCell="A15" sqref="A15"/>
    </sheetView>
  </sheetViews>
  <sheetFormatPr baseColWidth="10" defaultRowHeight="12.75"/>
  <cols>
    <col min="1" max="1" width="83.28515625" bestFit="1" customWidth="1"/>
  </cols>
  <sheetData>
    <row r="1" spans="1:3" ht="18">
      <c r="A1" s="3" t="s">
        <v>971</v>
      </c>
    </row>
    <row r="3" spans="1:3" ht="14.25">
      <c r="A3" s="4" t="s">
        <v>718</v>
      </c>
      <c r="B3" s="4">
        <v>8960</v>
      </c>
      <c r="C3" s="13">
        <v>0.37</v>
      </c>
    </row>
    <row r="4" spans="1:3" ht="14.25">
      <c r="A4" s="4" t="s">
        <v>719</v>
      </c>
      <c r="B4" s="4">
        <v>6940</v>
      </c>
      <c r="C4" s="13">
        <v>0.28999999999999998</v>
      </c>
    </row>
    <row r="5" spans="1:3" ht="14.25">
      <c r="A5" s="4" t="s">
        <v>720</v>
      </c>
      <c r="B5" s="4">
        <v>4723</v>
      </c>
      <c r="C5" s="13">
        <v>0.2</v>
      </c>
    </row>
    <row r="6" spans="1:3" ht="14.25">
      <c r="A6" s="4" t="s">
        <v>721</v>
      </c>
      <c r="B6" s="4">
        <v>3354</v>
      </c>
      <c r="C6" s="13">
        <v>0.14000000000000001</v>
      </c>
    </row>
    <row r="8" spans="1:3" ht="14.25">
      <c r="A8" s="7" t="s">
        <v>960</v>
      </c>
    </row>
    <row r="10" spans="1:3">
      <c r="A10" s="28" t="s">
        <v>966</v>
      </c>
    </row>
  </sheetData>
  <hyperlinks>
    <hyperlink ref="A10" location="Sommaire!A1" display="Retour sommaire" xr:uid="{5CE00B71-621F-4BD0-BC76-09BD9428E0E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0B4FB-A1AB-4846-90FB-BE8E25BD7F2C}">
  <dimension ref="A1:D8"/>
  <sheetViews>
    <sheetView workbookViewId="0"/>
  </sheetViews>
  <sheetFormatPr baseColWidth="10" defaultRowHeight="12.75"/>
  <cols>
    <col min="1" max="4" width="19.7109375" customWidth="1"/>
  </cols>
  <sheetData>
    <row r="1" spans="1:4" ht="18">
      <c r="A1" s="3" t="s">
        <v>973</v>
      </c>
    </row>
    <row r="3" spans="1:4" ht="71.25">
      <c r="A3" s="22" t="s">
        <v>722</v>
      </c>
      <c r="B3" s="22" t="s">
        <v>723</v>
      </c>
      <c r="C3" s="22" t="s">
        <v>724</v>
      </c>
      <c r="D3" s="22" t="s">
        <v>725</v>
      </c>
    </row>
    <row r="4" spans="1:4" ht="14.25">
      <c r="A4" s="12">
        <v>2195</v>
      </c>
      <c r="B4" s="12">
        <v>2383</v>
      </c>
      <c r="C4" s="12">
        <v>8167</v>
      </c>
      <c r="D4" s="12">
        <v>3910</v>
      </c>
    </row>
    <row r="5" spans="1:4" ht="14.25">
      <c r="A5" s="4"/>
      <c r="B5" s="4"/>
      <c r="C5" s="4"/>
      <c r="D5" s="4"/>
    </row>
    <row r="6" spans="1:4" ht="14.25">
      <c r="A6" s="7" t="s">
        <v>960</v>
      </c>
    </row>
    <row r="8" spans="1:4">
      <c r="A8" s="28" t="s">
        <v>966</v>
      </c>
    </row>
  </sheetData>
  <hyperlinks>
    <hyperlink ref="A8" location="Sommaire!A1" display="Retour sommaire" xr:uid="{E2253A34-5740-4DE0-A303-639B944D30E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86C64-DC0F-41A1-A2E2-8C2283B8A64A}">
  <dimension ref="A1:F13"/>
  <sheetViews>
    <sheetView workbookViewId="0"/>
  </sheetViews>
  <sheetFormatPr baseColWidth="10" defaultRowHeight="12.75"/>
  <cols>
    <col min="1" max="1" width="16.7109375" customWidth="1"/>
  </cols>
  <sheetData>
    <row r="1" spans="1:6" ht="18">
      <c r="A1" s="3" t="s">
        <v>974</v>
      </c>
    </row>
    <row r="3" spans="1:6" ht="15">
      <c r="A3" s="23"/>
      <c r="B3" s="23" t="s">
        <v>727</v>
      </c>
      <c r="C3" s="23" t="s">
        <v>728</v>
      </c>
      <c r="D3" s="23" t="s">
        <v>729</v>
      </c>
      <c r="E3" s="23" t="s">
        <v>730</v>
      </c>
      <c r="F3" s="23" t="s">
        <v>731</v>
      </c>
    </row>
    <row r="4" spans="1:6" ht="14.25">
      <c r="A4" s="18" t="s">
        <v>732</v>
      </c>
      <c r="B4" s="24">
        <v>9940</v>
      </c>
      <c r="C4" s="24">
        <v>14440</v>
      </c>
      <c r="D4" s="24">
        <v>19570</v>
      </c>
      <c r="E4" s="24">
        <v>24270</v>
      </c>
      <c r="F4" s="24">
        <v>29110</v>
      </c>
    </row>
    <row r="5" spans="1:6" ht="14.25">
      <c r="A5" s="4" t="s">
        <v>733</v>
      </c>
      <c r="B5" s="24">
        <v>12110</v>
      </c>
      <c r="C5" s="24">
        <v>16600</v>
      </c>
      <c r="D5" s="24">
        <v>21490</v>
      </c>
      <c r="E5" s="24">
        <v>26410</v>
      </c>
      <c r="F5" s="24">
        <v>32990</v>
      </c>
    </row>
    <row r="6" spans="1:6" ht="14.25">
      <c r="A6" s="4" t="s">
        <v>734</v>
      </c>
      <c r="B6" s="24">
        <v>12450</v>
      </c>
      <c r="C6" s="24">
        <v>17010</v>
      </c>
      <c r="D6" s="24">
        <v>22120</v>
      </c>
      <c r="E6" s="24">
        <v>27920</v>
      </c>
      <c r="F6" s="24">
        <v>35560</v>
      </c>
    </row>
    <row r="7" spans="1:6" ht="14.25">
      <c r="A7" s="4" t="s">
        <v>735</v>
      </c>
      <c r="B7" s="24">
        <v>13330</v>
      </c>
      <c r="C7" s="24">
        <v>18530</v>
      </c>
      <c r="D7" s="24">
        <v>24540</v>
      </c>
      <c r="E7" s="24">
        <v>31640</v>
      </c>
      <c r="F7" s="24">
        <v>41370</v>
      </c>
    </row>
    <row r="8" spans="1:6" ht="14.25">
      <c r="A8" s="4" t="s">
        <v>736</v>
      </c>
      <c r="B8" s="24">
        <v>14740</v>
      </c>
      <c r="C8" s="24">
        <v>19710</v>
      </c>
      <c r="D8" s="24">
        <v>25070</v>
      </c>
      <c r="E8" s="24">
        <v>31600</v>
      </c>
      <c r="F8" s="24">
        <v>40360</v>
      </c>
    </row>
    <row r="9" spans="1:6" ht="14.25">
      <c r="A9" s="4" t="s">
        <v>737</v>
      </c>
      <c r="B9" s="24">
        <v>14640</v>
      </c>
      <c r="C9" s="24">
        <v>18380</v>
      </c>
      <c r="D9" s="24">
        <v>23350</v>
      </c>
      <c r="E9" s="24">
        <v>29640</v>
      </c>
      <c r="F9" s="24">
        <v>36620</v>
      </c>
    </row>
    <row r="11" spans="1:6" ht="14.25">
      <c r="A11" s="7" t="s">
        <v>959</v>
      </c>
    </row>
    <row r="13" spans="1:6">
      <c r="A13" s="28" t="s">
        <v>966</v>
      </c>
    </row>
  </sheetData>
  <hyperlinks>
    <hyperlink ref="A13" location="Sommaire!A1" display="Retour sommaire" xr:uid="{FCF950A3-D5C2-4F15-AFA6-34845347E48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Sommaire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</vt:vector>
  </TitlesOfParts>
  <Company>ADEUPA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CANTET Vanessa</dc:creator>
  <cp:lastModifiedBy>MARTY François</cp:lastModifiedBy>
  <dcterms:created xsi:type="dcterms:W3CDTF">2026-03-17T09:37:22Z</dcterms:created>
  <dcterms:modified xsi:type="dcterms:W3CDTF">2026-03-27T14:39:44Z</dcterms:modified>
</cp:coreProperties>
</file>